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ed Owen\Documents\Horses July 2021\Appendices\FJO PhD Appendices 2022 VERSIONS\Appendix 6 - Equus ferus przewalskii data FINAL\"/>
    </mc:Choice>
  </mc:AlternateContent>
  <xr:revisionPtr revIDLastSave="0" documentId="8_{D12CBEF2-E3D7-416D-9222-5139781F4BF2}" xr6:coauthVersionLast="47" xr6:coauthVersionMax="47" xr10:uidLastSave="{00000000-0000-0000-0000-000000000000}"/>
  <bookViews>
    <workbookView xWindow="-120" yWindow="-120" windowWidth="29040" windowHeight="15840"/>
  </bookViews>
  <sheets>
    <sheet name="AF Data" sheetId="1" r:id="rId1"/>
    <sheet name="Statistics" sheetId="2" r:id="rId2"/>
    <sheet name="NHM Bones" sheetId="3" r:id="rId3"/>
    <sheet name="Phalanges" sheetId="4" r:id="rId4"/>
    <sheet name="Teeth" sheetId="5" r:id="rId5"/>
  </sheets>
  <calcPr calcId="0"/>
</workbook>
</file>

<file path=xl/calcChain.xml><?xml version="1.0" encoding="utf-8"?>
<calcChain xmlns="http://schemas.openxmlformats.org/spreadsheetml/2006/main">
  <c r="C24" i="1" l="1"/>
  <c r="D24" i="1"/>
  <c r="E24" i="1"/>
  <c r="F24" i="1"/>
  <c r="G24" i="1"/>
  <c r="H24" i="1"/>
  <c r="I24" i="1"/>
  <c r="J24" i="1"/>
  <c r="C25" i="1"/>
  <c r="D25" i="1"/>
  <c r="E25" i="1"/>
  <c r="F25" i="1"/>
  <c r="G25" i="1"/>
  <c r="H25" i="1"/>
  <c r="I25" i="1"/>
  <c r="J25" i="1"/>
  <c r="C26" i="1"/>
  <c r="D26" i="1"/>
  <c r="E26" i="1"/>
  <c r="F26" i="1"/>
  <c r="G26" i="1"/>
  <c r="H26" i="1"/>
  <c r="I26" i="1"/>
  <c r="J26" i="1"/>
  <c r="C27" i="1"/>
  <c r="D27" i="1"/>
  <c r="E27" i="1"/>
  <c r="F27" i="1"/>
  <c r="G27" i="1"/>
  <c r="H27" i="1"/>
  <c r="I27" i="1"/>
  <c r="J27" i="1"/>
  <c r="C28" i="1"/>
  <c r="D28" i="1"/>
  <c r="E28" i="1"/>
  <c r="F28" i="1"/>
  <c r="G28" i="1"/>
  <c r="H28" i="1"/>
  <c r="I28" i="1"/>
  <c r="J28" i="1"/>
  <c r="C54" i="1"/>
  <c r="D54" i="1"/>
  <c r="E54" i="1"/>
  <c r="F54" i="1"/>
  <c r="G54" i="1"/>
  <c r="H54" i="1"/>
  <c r="I54" i="1"/>
  <c r="J54" i="1"/>
  <c r="K54" i="1"/>
  <c r="C55" i="1"/>
  <c r="D55" i="1"/>
  <c r="E55" i="1"/>
  <c r="F55" i="1"/>
  <c r="G55" i="1"/>
  <c r="H55" i="1"/>
  <c r="I55" i="1"/>
  <c r="J55" i="1"/>
  <c r="K55" i="1"/>
  <c r="C56" i="1"/>
  <c r="D56" i="1"/>
  <c r="E56" i="1"/>
  <c r="F56" i="1"/>
  <c r="G56" i="1"/>
  <c r="H56" i="1"/>
  <c r="I56" i="1"/>
  <c r="J56" i="1"/>
  <c r="K56" i="1"/>
  <c r="C57" i="1"/>
  <c r="D57" i="1"/>
  <c r="E57" i="1"/>
  <c r="F57" i="1"/>
  <c r="G57" i="1"/>
  <c r="H57" i="1"/>
  <c r="I57" i="1"/>
  <c r="J57" i="1"/>
  <c r="K57" i="1"/>
  <c r="C58" i="1"/>
  <c r="D58" i="1"/>
  <c r="E58" i="1"/>
  <c r="F58" i="1"/>
  <c r="G58" i="1"/>
  <c r="H58" i="1"/>
  <c r="I58" i="1"/>
  <c r="J58" i="1"/>
  <c r="K58" i="1"/>
  <c r="C84" i="1"/>
  <c r="D84" i="1"/>
  <c r="E84" i="1"/>
  <c r="F84" i="1"/>
  <c r="G84" i="1"/>
  <c r="H84" i="1"/>
  <c r="I84" i="1"/>
  <c r="J84" i="1"/>
  <c r="K84" i="1"/>
  <c r="L84" i="1"/>
  <c r="M84" i="1"/>
  <c r="N84" i="1"/>
  <c r="O84" i="1"/>
  <c r="P84" i="1"/>
  <c r="C85" i="1"/>
  <c r="D85" i="1"/>
  <c r="E85" i="1"/>
  <c r="F85" i="1"/>
  <c r="G85" i="1"/>
  <c r="H85" i="1"/>
  <c r="I85" i="1"/>
  <c r="J85" i="1"/>
  <c r="K85" i="1"/>
  <c r="L85" i="1"/>
  <c r="M85" i="1"/>
  <c r="N85" i="1"/>
  <c r="O85" i="1"/>
  <c r="P85" i="1"/>
  <c r="C86" i="1"/>
  <c r="D86" i="1"/>
  <c r="E86" i="1"/>
  <c r="F86" i="1"/>
  <c r="G86" i="1"/>
  <c r="H86" i="1"/>
  <c r="I86" i="1"/>
  <c r="J86" i="1"/>
  <c r="K86" i="1"/>
  <c r="L86" i="1"/>
  <c r="M86" i="1"/>
  <c r="N86" i="1"/>
  <c r="O86" i="1"/>
  <c r="P86" i="1"/>
  <c r="C87" i="1"/>
  <c r="D87" i="1"/>
  <c r="E87" i="1"/>
  <c r="F87" i="1"/>
  <c r="G87" i="1"/>
  <c r="H87" i="1"/>
  <c r="I87" i="1"/>
  <c r="J87" i="1"/>
  <c r="K87" i="1"/>
  <c r="L87" i="1"/>
  <c r="M87" i="1"/>
  <c r="N87" i="1"/>
  <c r="O87" i="1"/>
  <c r="P87" i="1"/>
  <c r="C88" i="1"/>
  <c r="D88" i="1"/>
  <c r="E88" i="1"/>
  <c r="F88" i="1"/>
  <c r="G88" i="1"/>
  <c r="H88" i="1"/>
  <c r="I88" i="1"/>
  <c r="J88" i="1"/>
  <c r="K88" i="1"/>
  <c r="L88" i="1"/>
  <c r="M88" i="1"/>
  <c r="N88" i="1"/>
  <c r="O88" i="1"/>
  <c r="P88" i="1"/>
  <c r="C114" i="1"/>
  <c r="D114" i="1"/>
  <c r="E114" i="1"/>
  <c r="F114" i="1"/>
  <c r="G114" i="1"/>
  <c r="H114" i="1"/>
  <c r="I114" i="1"/>
  <c r="J114" i="1"/>
  <c r="K114" i="1"/>
  <c r="L114" i="1"/>
  <c r="M114" i="1"/>
  <c r="N114" i="1"/>
  <c r="O114" i="1"/>
  <c r="P114" i="1"/>
  <c r="Q114" i="1"/>
  <c r="C115" i="1"/>
  <c r="D115" i="1"/>
  <c r="E115" i="1"/>
  <c r="F115" i="1"/>
  <c r="G115" i="1"/>
  <c r="H115" i="1"/>
  <c r="I115" i="1"/>
  <c r="J115" i="1"/>
  <c r="K115" i="1"/>
  <c r="L115" i="1"/>
  <c r="M115" i="1"/>
  <c r="N115" i="1"/>
  <c r="O115" i="1"/>
  <c r="P115" i="1"/>
  <c r="Q115" i="1"/>
  <c r="C116" i="1"/>
  <c r="D116" i="1"/>
  <c r="E116" i="1"/>
  <c r="F116" i="1"/>
  <c r="G116" i="1"/>
  <c r="H116" i="1"/>
  <c r="I116" i="1"/>
  <c r="J116" i="1"/>
  <c r="K116" i="1"/>
  <c r="L116" i="1"/>
  <c r="M116" i="1"/>
  <c r="N116" i="1"/>
  <c r="O116" i="1"/>
  <c r="P116" i="1"/>
  <c r="Q116" i="1"/>
  <c r="C117" i="1"/>
  <c r="D117" i="1"/>
  <c r="E117" i="1"/>
  <c r="F117" i="1"/>
  <c r="G117" i="1"/>
  <c r="H117" i="1"/>
  <c r="I117" i="1"/>
  <c r="J117" i="1"/>
  <c r="K117" i="1"/>
  <c r="L117" i="1"/>
  <c r="M117" i="1"/>
  <c r="N117" i="1"/>
  <c r="O117" i="1"/>
  <c r="P117" i="1"/>
  <c r="Q117" i="1"/>
  <c r="C118" i="1"/>
  <c r="D118" i="1"/>
  <c r="E118" i="1"/>
  <c r="F118" i="1"/>
  <c r="G118" i="1"/>
  <c r="H118" i="1"/>
  <c r="I118" i="1"/>
  <c r="J118" i="1"/>
  <c r="K118" i="1"/>
  <c r="L118" i="1"/>
  <c r="M118" i="1"/>
  <c r="N118" i="1"/>
  <c r="O118" i="1"/>
  <c r="P118" i="1"/>
  <c r="Q118" i="1"/>
  <c r="C144" i="1"/>
  <c r="D144" i="1"/>
  <c r="E144" i="1"/>
  <c r="F144" i="1"/>
  <c r="G144" i="1"/>
  <c r="H144" i="1"/>
  <c r="I144" i="1"/>
  <c r="J144" i="1"/>
  <c r="K144" i="1"/>
  <c r="L144" i="1"/>
  <c r="M144" i="1"/>
  <c r="N144" i="1"/>
  <c r="O144" i="1"/>
  <c r="P144" i="1"/>
  <c r="Q144" i="1"/>
  <c r="R144" i="1"/>
  <c r="S144" i="1"/>
  <c r="T144" i="1"/>
  <c r="U144" i="1"/>
  <c r="V144" i="1"/>
  <c r="W144" i="1"/>
  <c r="X144" i="1"/>
  <c r="Y144" i="1"/>
  <c r="AA144" i="1"/>
  <c r="C145" i="1"/>
  <c r="D145" i="1"/>
  <c r="E145" i="1"/>
  <c r="F145" i="1"/>
  <c r="G145" i="1"/>
  <c r="H145" i="1"/>
  <c r="I145" i="1"/>
  <c r="J145" i="1"/>
  <c r="K145" i="1"/>
  <c r="L145" i="1"/>
  <c r="M145" i="1"/>
  <c r="N145" i="1"/>
  <c r="O145" i="1"/>
  <c r="P145" i="1"/>
  <c r="Q145" i="1"/>
  <c r="R145" i="1"/>
  <c r="S145" i="1"/>
  <c r="T145" i="1"/>
  <c r="U145" i="1"/>
  <c r="V145" i="1"/>
  <c r="W145" i="1"/>
  <c r="X145" i="1"/>
  <c r="Y145" i="1"/>
  <c r="AA145" i="1"/>
  <c r="C146" i="1"/>
  <c r="D146" i="1"/>
  <c r="E146" i="1"/>
  <c r="F146" i="1"/>
  <c r="G146" i="1"/>
  <c r="H146" i="1"/>
  <c r="I146" i="1"/>
  <c r="J146" i="1"/>
  <c r="K146" i="1"/>
  <c r="L146" i="1"/>
  <c r="M146" i="1"/>
  <c r="N146" i="1"/>
  <c r="O146" i="1"/>
  <c r="P146" i="1"/>
  <c r="Q146" i="1"/>
  <c r="R146" i="1"/>
  <c r="S146" i="1"/>
  <c r="T146" i="1"/>
  <c r="U146" i="1"/>
  <c r="V146" i="1"/>
  <c r="W146" i="1"/>
  <c r="X146" i="1"/>
  <c r="Y146" i="1"/>
  <c r="AA146" i="1"/>
  <c r="C147" i="1"/>
  <c r="D147" i="1"/>
  <c r="E147" i="1"/>
  <c r="F147" i="1"/>
  <c r="G147" i="1"/>
  <c r="H147" i="1"/>
  <c r="I147" i="1"/>
  <c r="J147" i="1"/>
  <c r="K147" i="1"/>
  <c r="L147" i="1"/>
  <c r="M147" i="1"/>
  <c r="N147" i="1"/>
  <c r="O147" i="1"/>
  <c r="P147" i="1"/>
  <c r="Q147" i="1"/>
  <c r="R147" i="1"/>
  <c r="S147" i="1"/>
  <c r="T147" i="1"/>
  <c r="U147" i="1"/>
  <c r="V147" i="1"/>
  <c r="W147" i="1"/>
  <c r="X147" i="1"/>
  <c r="Y147" i="1"/>
  <c r="AA147" i="1"/>
  <c r="C148" i="1"/>
  <c r="D148" i="1"/>
  <c r="E148" i="1"/>
  <c r="F148" i="1"/>
  <c r="G148" i="1"/>
  <c r="H148" i="1"/>
  <c r="I148" i="1"/>
  <c r="J148" i="1"/>
  <c r="K148" i="1"/>
  <c r="L148" i="1"/>
  <c r="M148" i="1"/>
  <c r="N148" i="1"/>
  <c r="O148" i="1"/>
  <c r="P148" i="1"/>
  <c r="Q148" i="1"/>
  <c r="R148" i="1"/>
  <c r="S148" i="1"/>
  <c r="T148" i="1"/>
  <c r="U148" i="1"/>
  <c r="V148" i="1"/>
  <c r="W148" i="1"/>
  <c r="X148" i="1"/>
  <c r="Y148" i="1"/>
  <c r="AA148" i="1"/>
  <c r="C174" i="1"/>
  <c r="D174" i="1"/>
  <c r="E174" i="1"/>
  <c r="F174" i="1"/>
  <c r="G174" i="1"/>
  <c r="H174" i="1"/>
  <c r="I174" i="1"/>
  <c r="J174" i="1"/>
  <c r="K174" i="1"/>
  <c r="L174" i="1"/>
  <c r="M174" i="1"/>
  <c r="N174" i="1"/>
  <c r="O174" i="1"/>
  <c r="P174" i="1"/>
  <c r="Q174" i="1"/>
  <c r="R174" i="1"/>
  <c r="S174" i="1"/>
  <c r="T174" i="1"/>
  <c r="U174" i="1"/>
  <c r="V174" i="1"/>
  <c r="W174" i="1"/>
  <c r="X174" i="1"/>
  <c r="Z174" i="1"/>
  <c r="C175" i="1"/>
  <c r="D175" i="1"/>
  <c r="E175" i="1"/>
  <c r="F175" i="1"/>
  <c r="G175" i="1"/>
  <c r="H175" i="1"/>
  <c r="I175" i="1"/>
  <c r="J175" i="1"/>
  <c r="K175" i="1"/>
  <c r="L175" i="1"/>
  <c r="M175" i="1"/>
  <c r="N175" i="1"/>
  <c r="O175" i="1"/>
  <c r="P175" i="1"/>
  <c r="Q175" i="1"/>
  <c r="R175" i="1"/>
  <c r="S175" i="1"/>
  <c r="T175" i="1"/>
  <c r="U175" i="1"/>
  <c r="V175" i="1"/>
  <c r="W175" i="1"/>
  <c r="X175" i="1"/>
  <c r="Z175" i="1"/>
  <c r="C176" i="1"/>
  <c r="D176" i="1"/>
  <c r="E176" i="1"/>
  <c r="F176" i="1"/>
  <c r="G176" i="1"/>
  <c r="H176" i="1"/>
  <c r="I176" i="1"/>
  <c r="J176" i="1"/>
  <c r="K176" i="1"/>
  <c r="L176" i="1"/>
  <c r="M176" i="1"/>
  <c r="N176" i="1"/>
  <c r="O176" i="1"/>
  <c r="P176" i="1"/>
  <c r="Q176" i="1"/>
  <c r="R176" i="1"/>
  <c r="S176" i="1"/>
  <c r="T176" i="1"/>
  <c r="U176" i="1"/>
  <c r="V176" i="1"/>
  <c r="W176" i="1"/>
  <c r="X176" i="1"/>
  <c r="Z176" i="1"/>
  <c r="C177" i="1"/>
  <c r="D177" i="1"/>
  <c r="E177" i="1"/>
  <c r="F177" i="1"/>
  <c r="G177" i="1"/>
  <c r="H177" i="1"/>
  <c r="I177" i="1"/>
  <c r="J177" i="1"/>
  <c r="K177" i="1"/>
  <c r="L177" i="1"/>
  <c r="M177" i="1"/>
  <c r="N177" i="1"/>
  <c r="O177" i="1"/>
  <c r="P177" i="1"/>
  <c r="Q177" i="1"/>
  <c r="R177" i="1"/>
  <c r="S177" i="1"/>
  <c r="T177" i="1"/>
  <c r="U177" i="1"/>
  <c r="V177" i="1"/>
  <c r="W177" i="1"/>
  <c r="X177" i="1"/>
  <c r="Z177" i="1"/>
  <c r="C178" i="1"/>
  <c r="D178" i="1"/>
  <c r="E178" i="1"/>
  <c r="F178" i="1"/>
  <c r="G178" i="1"/>
  <c r="H178" i="1"/>
  <c r="I178" i="1"/>
  <c r="J178" i="1"/>
  <c r="K178" i="1"/>
  <c r="L178" i="1"/>
  <c r="M178" i="1"/>
  <c r="N178" i="1"/>
  <c r="O178" i="1"/>
  <c r="P178" i="1"/>
  <c r="Q178" i="1"/>
  <c r="R178" i="1"/>
  <c r="S178" i="1"/>
  <c r="T178" i="1"/>
  <c r="U178" i="1"/>
  <c r="V178" i="1"/>
  <c r="W178" i="1"/>
  <c r="X178" i="1"/>
  <c r="Z178" i="1"/>
  <c r="C224" i="1"/>
  <c r="D224" i="1"/>
  <c r="E224" i="1"/>
  <c r="F224" i="1"/>
  <c r="G224" i="1"/>
  <c r="H224" i="1"/>
  <c r="I224" i="1"/>
  <c r="J224" i="1"/>
  <c r="K224" i="1"/>
  <c r="L224" i="1"/>
  <c r="M224" i="1"/>
  <c r="N224" i="1"/>
  <c r="O224" i="1"/>
  <c r="P224" i="1"/>
  <c r="Q224" i="1"/>
  <c r="C225" i="1"/>
  <c r="D225" i="1"/>
  <c r="E225" i="1"/>
  <c r="F225" i="1"/>
  <c r="G225" i="1"/>
  <c r="H225" i="1"/>
  <c r="I225" i="1"/>
  <c r="J225" i="1"/>
  <c r="K225" i="1"/>
  <c r="L225" i="1"/>
  <c r="M225" i="1"/>
  <c r="N225" i="1"/>
  <c r="O225" i="1"/>
  <c r="P225" i="1"/>
  <c r="Q225" i="1"/>
  <c r="C226" i="1"/>
  <c r="D226" i="1"/>
  <c r="E226" i="1"/>
  <c r="F226" i="1"/>
  <c r="G226" i="1"/>
  <c r="H226" i="1"/>
  <c r="I226" i="1"/>
  <c r="J226" i="1"/>
  <c r="K226" i="1"/>
  <c r="L226" i="1"/>
  <c r="M226" i="1"/>
  <c r="N226" i="1"/>
  <c r="O226" i="1"/>
  <c r="P226" i="1"/>
  <c r="Q226" i="1"/>
  <c r="C227" i="1"/>
  <c r="D227" i="1"/>
  <c r="E227" i="1"/>
  <c r="F227" i="1"/>
  <c r="G227" i="1"/>
  <c r="H227" i="1"/>
  <c r="I227" i="1"/>
  <c r="J227" i="1"/>
  <c r="K227" i="1"/>
  <c r="L227" i="1"/>
  <c r="M227" i="1"/>
  <c r="N227" i="1"/>
  <c r="O227" i="1"/>
  <c r="P227" i="1"/>
  <c r="Q227" i="1"/>
  <c r="C228" i="1"/>
  <c r="D228" i="1"/>
  <c r="E228" i="1"/>
  <c r="F228" i="1"/>
  <c r="G228" i="1"/>
  <c r="H228" i="1"/>
  <c r="I228" i="1"/>
  <c r="J228" i="1"/>
  <c r="K228" i="1"/>
  <c r="L228" i="1"/>
  <c r="M228" i="1"/>
  <c r="N228" i="1"/>
  <c r="O228" i="1"/>
  <c r="P228" i="1"/>
  <c r="Q228" i="1"/>
  <c r="C274" i="1"/>
  <c r="D274" i="1"/>
  <c r="E274" i="1"/>
  <c r="F274" i="1"/>
  <c r="G274" i="1"/>
  <c r="H274" i="1"/>
  <c r="I274" i="1"/>
  <c r="J274" i="1"/>
  <c r="C275" i="1"/>
  <c r="D275" i="1"/>
  <c r="E275" i="1"/>
  <c r="F275" i="1"/>
  <c r="G275" i="1"/>
  <c r="H275" i="1"/>
  <c r="I275" i="1"/>
  <c r="J275" i="1"/>
  <c r="C276" i="1"/>
  <c r="D276" i="1"/>
  <c r="E276" i="1"/>
  <c r="F276" i="1"/>
  <c r="G276" i="1"/>
  <c r="H276" i="1"/>
  <c r="I276" i="1"/>
  <c r="J276" i="1"/>
  <c r="C277" i="1"/>
  <c r="D277" i="1"/>
  <c r="E277" i="1"/>
  <c r="F277" i="1"/>
  <c r="G277" i="1"/>
  <c r="H277" i="1"/>
  <c r="I277" i="1"/>
  <c r="J277" i="1"/>
  <c r="C278" i="1"/>
  <c r="D278" i="1"/>
  <c r="E278" i="1"/>
  <c r="F278" i="1"/>
  <c r="G278" i="1"/>
  <c r="H278" i="1"/>
  <c r="I278" i="1"/>
  <c r="J278" i="1"/>
  <c r="C324" i="1"/>
  <c r="D324" i="1"/>
  <c r="E324" i="1"/>
  <c r="F324" i="1"/>
  <c r="G324" i="1"/>
  <c r="H324" i="1"/>
  <c r="I324" i="1"/>
  <c r="J324" i="1"/>
  <c r="K324" i="1"/>
  <c r="C325" i="1"/>
  <c r="D325" i="1"/>
  <c r="E325" i="1"/>
  <c r="F325" i="1"/>
  <c r="G325" i="1"/>
  <c r="H325" i="1"/>
  <c r="I325" i="1"/>
  <c r="J325" i="1"/>
  <c r="K325" i="1"/>
  <c r="C326" i="1"/>
  <c r="D326" i="1"/>
  <c r="E326" i="1"/>
  <c r="F326" i="1"/>
  <c r="G326" i="1"/>
  <c r="H326" i="1"/>
  <c r="I326" i="1"/>
  <c r="J326" i="1"/>
  <c r="K326" i="1"/>
  <c r="C327" i="1"/>
  <c r="D327" i="1"/>
  <c r="E327" i="1"/>
  <c r="F327" i="1"/>
  <c r="G327" i="1"/>
  <c r="H327" i="1"/>
  <c r="I327" i="1"/>
  <c r="J327" i="1"/>
  <c r="K327" i="1"/>
  <c r="C328" i="1"/>
  <c r="D328" i="1"/>
  <c r="E328" i="1"/>
  <c r="F328" i="1"/>
  <c r="G328" i="1"/>
  <c r="H328" i="1"/>
  <c r="I328" i="1"/>
  <c r="J328" i="1"/>
  <c r="K328" i="1"/>
  <c r="C354" i="1"/>
  <c r="D354" i="1"/>
  <c r="E354" i="1"/>
  <c r="F354" i="1"/>
  <c r="G354" i="1"/>
  <c r="H354" i="1"/>
  <c r="I354" i="1"/>
  <c r="J354" i="1"/>
  <c r="K354" i="1"/>
  <c r="L354" i="1"/>
  <c r="M354" i="1"/>
  <c r="N354" i="1"/>
  <c r="O354" i="1"/>
  <c r="P354" i="1"/>
  <c r="Q354" i="1"/>
  <c r="C355" i="1"/>
  <c r="D355" i="1"/>
  <c r="E355" i="1"/>
  <c r="F355" i="1"/>
  <c r="G355" i="1"/>
  <c r="H355" i="1"/>
  <c r="I355" i="1"/>
  <c r="J355" i="1"/>
  <c r="K355" i="1"/>
  <c r="L355" i="1"/>
  <c r="M355" i="1"/>
  <c r="N355" i="1"/>
  <c r="O355" i="1"/>
  <c r="P355" i="1"/>
  <c r="Q355" i="1"/>
  <c r="C356" i="1"/>
  <c r="D356" i="1"/>
  <c r="E356" i="1"/>
  <c r="F356" i="1"/>
  <c r="G356" i="1"/>
  <c r="H356" i="1"/>
  <c r="I356" i="1"/>
  <c r="J356" i="1"/>
  <c r="K356" i="1"/>
  <c r="L356" i="1"/>
  <c r="M356" i="1"/>
  <c r="N356" i="1"/>
  <c r="O356" i="1"/>
  <c r="P356" i="1"/>
  <c r="Q356" i="1"/>
  <c r="C357" i="1"/>
  <c r="D357" i="1"/>
  <c r="E357" i="1"/>
  <c r="F357" i="1"/>
  <c r="G357" i="1"/>
  <c r="H357" i="1"/>
  <c r="I357" i="1"/>
  <c r="J357" i="1"/>
  <c r="K357" i="1"/>
  <c r="L357" i="1"/>
  <c r="M357" i="1"/>
  <c r="N357" i="1"/>
  <c r="O357" i="1"/>
  <c r="P357" i="1"/>
  <c r="Q357" i="1"/>
  <c r="C358" i="1"/>
  <c r="D358" i="1"/>
  <c r="E358" i="1"/>
  <c r="F358" i="1"/>
  <c r="G358" i="1"/>
  <c r="H358" i="1"/>
  <c r="I358" i="1"/>
  <c r="J358" i="1"/>
  <c r="K358" i="1"/>
  <c r="L358" i="1"/>
  <c r="M358" i="1"/>
  <c r="N358" i="1"/>
  <c r="O358" i="1"/>
  <c r="P358" i="1"/>
  <c r="Q358" i="1"/>
  <c r="C384" i="1"/>
  <c r="D384" i="1"/>
  <c r="E384" i="1"/>
  <c r="F384" i="1"/>
  <c r="G384" i="1"/>
  <c r="H384" i="1"/>
  <c r="I384" i="1"/>
  <c r="J384" i="1"/>
  <c r="K384" i="1"/>
  <c r="L384" i="1"/>
  <c r="M384" i="1"/>
  <c r="N384" i="1"/>
  <c r="C385" i="1"/>
  <c r="D385" i="1"/>
  <c r="E385" i="1"/>
  <c r="F385" i="1"/>
  <c r="G385" i="1"/>
  <c r="H385" i="1"/>
  <c r="I385" i="1"/>
  <c r="J385" i="1"/>
  <c r="K385" i="1"/>
  <c r="L385" i="1"/>
  <c r="M385" i="1"/>
  <c r="N385" i="1"/>
  <c r="C386" i="1"/>
  <c r="D386" i="1"/>
  <c r="E386" i="1"/>
  <c r="F386" i="1"/>
  <c r="G386" i="1"/>
  <c r="H386" i="1"/>
  <c r="I386" i="1"/>
  <c r="J386" i="1"/>
  <c r="K386" i="1"/>
  <c r="L386" i="1"/>
  <c r="M386" i="1"/>
  <c r="N386" i="1"/>
  <c r="C387" i="1"/>
  <c r="D387" i="1"/>
  <c r="E387" i="1"/>
  <c r="F387" i="1"/>
  <c r="G387" i="1"/>
  <c r="H387" i="1"/>
  <c r="I387" i="1"/>
  <c r="J387" i="1"/>
  <c r="K387" i="1"/>
  <c r="L387" i="1"/>
  <c r="M387" i="1"/>
  <c r="N387" i="1"/>
  <c r="C388" i="1"/>
  <c r="D388" i="1"/>
  <c r="E388" i="1"/>
  <c r="F388" i="1"/>
  <c r="G388" i="1"/>
  <c r="H388" i="1"/>
  <c r="I388" i="1"/>
  <c r="J388" i="1"/>
  <c r="K388" i="1"/>
  <c r="L388" i="1"/>
  <c r="M388" i="1"/>
  <c r="N388" i="1"/>
  <c r="D16" i="3"/>
  <c r="E16" i="3"/>
  <c r="F16" i="3"/>
  <c r="G16" i="3"/>
  <c r="H16" i="3"/>
  <c r="I16" i="3"/>
  <c r="J16" i="3"/>
  <c r="K16" i="3"/>
  <c r="D17" i="3"/>
  <c r="E17" i="3"/>
  <c r="F17" i="3"/>
  <c r="G17" i="3"/>
  <c r="H17" i="3"/>
  <c r="I17" i="3"/>
  <c r="J17" i="3"/>
  <c r="K17" i="3"/>
  <c r="D18" i="3"/>
  <c r="E18" i="3"/>
  <c r="F18" i="3"/>
  <c r="G18" i="3"/>
  <c r="H18" i="3"/>
  <c r="I18" i="3"/>
  <c r="J18" i="3"/>
  <c r="K18" i="3"/>
  <c r="D19" i="3"/>
  <c r="E19" i="3"/>
  <c r="F19" i="3"/>
  <c r="G19" i="3"/>
  <c r="H19" i="3"/>
  <c r="I19" i="3"/>
  <c r="J19" i="3"/>
  <c r="K19" i="3"/>
  <c r="D20" i="3"/>
  <c r="E20" i="3"/>
  <c r="F20" i="3"/>
  <c r="G20" i="3"/>
  <c r="H20" i="3"/>
  <c r="I20" i="3"/>
  <c r="J20" i="3"/>
  <c r="K20" i="3"/>
  <c r="D38" i="3"/>
  <c r="E38" i="3"/>
  <c r="F38" i="3"/>
  <c r="G38" i="3"/>
  <c r="H38" i="3"/>
  <c r="I38" i="3"/>
  <c r="J38" i="3"/>
  <c r="K38" i="3"/>
  <c r="L38" i="3"/>
  <c r="D39" i="3"/>
  <c r="E39" i="3"/>
  <c r="F39" i="3"/>
  <c r="G39" i="3"/>
  <c r="H39" i="3"/>
  <c r="I39" i="3"/>
  <c r="J39" i="3"/>
  <c r="K39" i="3"/>
  <c r="L39" i="3"/>
  <c r="D40" i="3"/>
  <c r="E40" i="3"/>
  <c r="F40" i="3"/>
  <c r="G40" i="3"/>
  <c r="H40" i="3"/>
  <c r="I40" i="3"/>
  <c r="J40" i="3"/>
  <c r="K40" i="3"/>
  <c r="L40" i="3"/>
  <c r="D41" i="3"/>
  <c r="E41" i="3"/>
  <c r="F41" i="3"/>
  <c r="G41" i="3"/>
  <c r="H41" i="3"/>
  <c r="I41" i="3"/>
  <c r="J41" i="3"/>
  <c r="K41" i="3"/>
  <c r="L41" i="3"/>
  <c r="D42" i="3"/>
  <c r="E42" i="3"/>
  <c r="F42" i="3"/>
  <c r="G42" i="3"/>
  <c r="H42" i="3"/>
  <c r="I42" i="3"/>
  <c r="J42" i="3"/>
  <c r="K42" i="3"/>
  <c r="L42" i="3"/>
  <c r="D60" i="3"/>
  <c r="E60" i="3"/>
  <c r="F60" i="3"/>
  <c r="G60" i="3"/>
  <c r="H60" i="3"/>
  <c r="I60" i="3"/>
  <c r="J60" i="3"/>
  <c r="K60" i="3"/>
  <c r="L60" i="3"/>
  <c r="M60" i="3"/>
  <c r="N60" i="3"/>
  <c r="O60" i="3"/>
  <c r="P60" i="3"/>
  <c r="D61" i="3"/>
  <c r="E61" i="3"/>
  <c r="F61" i="3"/>
  <c r="G61" i="3"/>
  <c r="H61" i="3"/>
  <c r="I61" i="3"/>
  <c r="J61" i="3"/>
  <c r="K61" i="3"/>
  <c r="L61" i="3"/>
  <c r="M61" i="3"/>
  <c r="N61" i="3"/>
  <c r="O61" i="3"/>
  <c r="P61" i="3"/>
  <c r="D62" i="3"/>
  <c r="E62" i="3"/>
  <c r="F62" i="3"/>
  <c r="G62" i="3"/>
  <c r="H62" i="3"/>
  <c r="I62" i="3"/>
  <c r="J62" i="3"/>
  <c r="K62" i="3"/>
  <c r="L62" i="3"/>
  <c r="M62" i="3"/>
  <c r="N62" i="3"/>
  <c r="O62" i="3"/>
  <c r="P62" i="3"/>
  <c r="D63" i="3"/>
  <c r="E63" i="3"/>
  <c r="F63" i="3"/>
  <c r="G63" i="3"/>
  <c r="H63" i="3"/>
  <c r="I63" i="3"/>
  <c r="J63" i="3"/>
  <c r="K63" i="3"/>
  <c r="L63" i="3"/>
  <c r="M63" i="3"/>
  <c r="N63" i="3"/>
  <c r="O63" i="3"/>
  <c r="P63" i="3"/>
  <c r="D64" i="3"/>
  <c r="E64" i="3"/>
  <c r="F64" i="3"/>
  <c r="G64" i="3"/>
  <c r="H64" i="3"/>
  <c r="I64" i="3"/>
  <c r="J64" i="3"/>
  <c r="K64" i="3"/>
  <c r="L64" i="3"/>
  <c r="M64" i="3"/>
  <c r="N64" i="3"/>
  <c r="O64" i="3"/>
  <c r="P64" i="3"/>
  <c r="D82" i="3"/>
  <c r="E82" i="3"/>
  <c r="F82" i="3"/>
  <c r="G82" i="3"/>
  <c r="H82" i="3"/>
  <c r="I82" i="3"/>
  <c r="J82" i="3"/>
  <c r="K82" i="3"/>
  <c r="L82" i="3"/>
  <c r="M82" i="3"/>
  <c r="N82" i="3"/>
  <c r="O82" i="3"/>
  <c r="P82" i="3"/>
  <c r="Q82" i="3"/>
  <c r="D83" i="3"/>
  <c r="E83" i="3"/>
  <c r="F83" i="3"/>
  <c r="G83" i="3"/>
  <c r="H83" i="3"/>
  <c r="I83" i="3"/>
  <c r="J83" i="3"/>
  <c r="K83" i="3"/>
  <c r="L83" i="3"/>
  <c r="M83" i="3"/>
  <c r="N83" i="3"/>
  <c r="O83" i="3"/>
  <c r="P83" i="3"/>
  <c r="Q83" i="3"/>
  <c r="D84" i="3"/>
  <c r="E84" i="3"/>
  <c r="F84" i="3"/>
  <c r="G84" i="3"/>
  <c r="H84" i="3"/>
  <c r="I84" i="3"/>
  <c r="J84" i="3"/>
  <c r="K84" i="3"/>
  <c r="L84" i="3"/>
  <c r="M84" i="3"/>
  <c r="N84" i="3"/>
  <c r="O84" i="3"/>
  <c r="P84" i="3"/>
  <c r="Q84" i="3"/>
  <c r="D85" i="3"/>
  <c r="E85" i="3"/>
  <c r="F85" i="3"/>
  <c r="G85" i="3"/>
  <c r="H85" i="3"/>
  <c r="I85" i="3"/>
  <c r="J85" i="3"/>
  <c r="K85" i="3"/>
  <c r="L85" i="3"/>
  <c r="M85" i="3"/>
  <c r="N85" i="3"/>
  <c r="O85" i="3"/>
  <c r="P85" i="3"/>
  <c r="Q85" i="3"/>
  <c r="D86" i="3"/>
  <c r="E86" i="3"/>
  <c r="F86" i="3"/>
  <c r="G86" i="3"/>
  <c r="H86" i="3"/>
  <c r="I86" i="3"/>
  <c r="J86" i="3"/>
  <c r="K86" i="3"/>
  <c r="L86" i="3"/>
  <c r="M86" i="3"/>
  <c r="N86" i="3"/>
  <c r="O86" i="3"/>
  <c r="P86" i="3"/>
  <c r="Q86" i="3"/>
  <c r="D104" i="3"/>
  <c r="E104" i="3"/>
  <c r="F104" i="3"/>
  <c r="G104" i="3"/>
  <c r="H104" i="3"/>
  <c r="I104" i="3"/>
  <c r="J104" i="3"/>
  <c r="K104" i="3"/>
  <c r="L104" i="3"/>
  <c r="M104" i="3"/>
  <c r="N104" i="3"/>
  <c r="O104" i="3"/>
  <c r="P104" i="3"/>
  <c r="Q104" i="3"/>
  <c r="R104" i="3"/>
  <c r="S104" i="3"/>
  <c r="T104" i="3"/>
  <c r="U104" i="3"/>
  <c r="V104" i="3"/>
  <c r="W104" i="3"/>
  <c r="X104" i="3"/>
  <c r="Y104" i="3"/>
  <c r="Z104" i="3"/>
  <c r="AB104" i="3"/>
  <c r="D105" i="3"/>
  <c r="E105" i="3"/>
  <c r="F105" i="3"/>
  <c r="G105" i="3"/>
  <c r="H105" i="3"/>
  <c r="I105" i="3"/>
  <c r="J105" i="3"/>
  <c r="K105" i="3"/>
  <c r="L105" i="3"/>
  <c r="M105" i="3"/>
  <c r="N105" i="3"/>
  <c r="O105" i="3"/>
  <c r="P105" i="3"/>
  <c r="Q105" i="3"/>
  <c r="R105" i="3"/>
  <c r="S105" i="3"/>
  <c r="T105" i="3"/>
  <c r="U105" i="3"/>
  <c r="V105" i="3"/>
  <c r="W105" i="3"/>
  <c r="X105" i="3"/>
  <c r="Y105" i="3"/>
  <c r="Z105" i="3"/>
  <c r="AB105" i="3"/>
  <c r="D106" i="3"/>
  <c r="E106" i="3"/>
  <c r="F106" i="3"/>
  <c r="G106" i="3"/>
  <c r="H106" i="3"/>
  <c r="I106" i="3"/>
  <c r="J106" i="3"/>
  <c r="K106" i="3"/>
  <c r="L106" i="3"/>
  <c r="M106" i="3"/>
  <c r="N106" i="3"/>
  <c r="O106" i="3"/>
  <c r="P106" i="3"/>
  <c r="Q106" i="3"/>
  <c r="R106" i="3"/>
  <c r="S106" i="3"/>
  <c r="T106" i="3"/>
  <c r="U106" i="3"/>
  <c r="V106" i="3"/>
  <c r="W106" i="3"/>
  <c r="X106" i="3"/>
  <c r="Y106" i="3"/>
  <c r="Z106" i="3"/>
  <c r="AB106" i="3"/>
  <c r="D107" i="3"/>
  <c r="E107" i="3"/>
  <c r="F107" i="3"/>
  <c r="G107" i="3"/>
  <c r="H107" i="3"/>
  <c r="I107" i="3"/>
  <c r="J107" i="3"/>
  <c r="K107" i="3"/>
  <c r="L107" i="3"/>
  <c r="M107" i="3"/>
  <c r="N107" i="3"/>
  <c r="O107" i="3"/>
  <c r="P107" i="3"/>
  <c r="Q107" i="3"/>
  <c r="R107" i="3"/>
  <c r="S107" i="3"/>
  <c r="T107" i="3"/>
  <c r="U107" i="3"/>
  <c r="V107" i="3"/>
  <c r="W107" i="3"/>
  <c r="X107" i="3"/>
  <c r="Y107" i="3"/>
  <c r="Z107" i="3"/>
  <c r="AB107" i="3"/>
  <c r="D108" i="3"/>
  <c r="E108" i="3"/>
  <c r="F108" i="3"/>
  <c r="G108" i="3"/>
  <c r="H108" i="3"/>
  <c r="I108" i="3"/>
  <c r="J108" i="3"/>
  <c r="K108" i="3"/>
  <c r="L108" i="3"/>
  <c r="M108" i="3"/>
  <c r="N108" i="3"/>
  <c r="O108" i="3"/>
  <c r="P108" i="3"/>
  <c r="Q108" i="3"/>
  <c r="R108" i="3"/>
  <c r="S108" i="3"/>
  <c r="T108" i="3"/>
  <c r="U108" i="3"/>
  <c r="V108" i="3"/>
  <c r="W108" i="3"/>
  <c r="X108" i="3"/>
  <c r="Y108" i="3"/>
  <c r="Z108" i="3"/>
  <c r="AB108" i="3"/>
  <c r="D126" i="3"/>
  <c r="E126" i="3"/>
  <c r="F126" i="3"/>
  <c r="G126" i="3"/>
  <c r="H126" i="3"/>
  <c r="I126" i="3"/>
  <c r="J126" i="3"/>
  <c r="K126" i="3"/>
  <c r="L126" i="3"/>
  <c r="M126" i="3"/>
  <c r="N126" i="3"/>
  <c r="O126" i="3"/>
  <c r="P126" i="3"/>
  <c r="Q126" i="3"/>
  <c r="R126" i="3"/>
  <c r="S126" i="3"/>
  <c r="T126" i="3"/>
  <c r="U126" i="3"/>
  <c r="V126" i="3"/>
  <c r="W126" i="3"/>
  <c r="X126" i="3"/>
  <c r="Y126" i="3"/>
  <c r="Z126" i="3"/>
  <c r="D127" i="3"/>
  <c r="E127" i="3"/>
  <c r="F127" i="3"/>
  <c r="G127" i="3"/>
  <c r="H127" i="3"/>
  <c r="I127" i="3"/>
  <c r="J127" i="3"/>
  <c r="K127" i="3"/>
  <c r="L127" i="3"/>
  <c r="M127" i="3"/>
  <c r="N127" i="3"/>
  <c r="O127" i="3"/>
  <c r="P127" i="3"/>
  <c r="Q127" i="3"/>
  <c r="R127" i="3"/>
  <c r="S127" i="3"/>
  <c r="T127" i="3"/>
  <c r="U127" i="3"/>
  <c r="V127" i="3"/>
  <c r="W127" i="3"/>
  <c r="X127" i="3"/>
  <c r="Z127" i="3"/>
  <c r="D128" i="3"/>
  <c r="E128" i="3"/>
  <c r="F128" i="3"/>
  <c r="G128" i="3"/>
  <c r="H128" i="3"/>
  <c r="I128" i="3"/>
  <c r="J128" i="3"/>
  <c r="K128" i="3"/>
  <c r="L128" i="3"/>
  <c r="M128" i="3"/>
  <c r="N128" i="3"/>
  <c r="O128" i="3"/>
  <c r="P128" i="3"/>
  <c r="Q128" i="3"/>
  <c r="R128" i="3"/>
  <c r="S128" i="3"/>
  <c r="T128" i="3"/>
  <c r="U128" i="3"/>
  <c r="V128" i="3"/>
  <c r="W128" i="3"/>
  <c r="X128" i="3"/>
  <c r="Z128" i="3"/>
  <c r="D129" i="3"/>
  <c r="E129" i="3"/>
  <c r="F129" i="3"/>
  <c r="G129" i="3"/>
  <c r="H129" i="3"/>
  <c r="I129" i="3"/>
  <c r="J129" i="3"/>
  <c r="K129" i="3"/>
  <c r="L129" i="3"/>
  <c r="M129" i="3"/>
  <c r="N129" i="3"/>
  <c r="O129" i="3"/>
  <c r="P129" i="3"/>
  <c r="Q129" i="3"/>
  <c r="R129" i="3"/>
  <c r="S129" i="3"/>
  <c r="T129" i="3"/>
  <c r="U129" i="3"/>
  <c r="V129" i="3"/>
  <c r="W129" i="3"/>
  <c r="X129" i="3"/>
  <c r="Z129" i="3"/>
  <c r="D130" i="3"/>
  <c r="E130" i="3"/>
  <c r="F130" i="3"/>
  <c r="G130" i="3"/>
  <c r="H130" i="3"/>
  <c r="I130" i="3"/>
  <c r="J130" i="3"/>
  <c r="K130" i="3"/>
  <c r="L130" i="3"/>
  <c r="M130" i="3"/>
  <c r="N130" i="3"/>
  <c r="O130" i="3"/>
  <c r="P130" i="3"/>
  <c r="Q130" i="3"/>
  <c r="R130" i="3"/>
  <c r="S130" i="3"/>
  <c r="T130" i="3"/>
  <c r="U130" i="3"/>
  <c r="V130" i="3"/>
  <c r="W130" i="3"/>
  <c r="X130" i="3"/>
  <c r="Z130" i="3"/>
  <c r="D160" i="3"/>
  <c r="E160" i="3"/>
  <c r="F160" i="3"/>
  <c r="D161" i="3"/>
  <c r="E161" i="3"/>
  <c r="F161" i="3"/>
  <c r="D162" i="3"/>
  <c r="E162" i="3"/>
  <c r="F162" i="3"/>
  <c r="D163" i="3"/>
  <c r="E163" i="3"/>
  <c r="F163" i="3"/>
  <c r="D164" i="3"/>
  <c r="E164" i="3"/>
  <c r="F164" i="3"/>
  <c r="D182" i="3"/>
  <c r="E182" i="3"/>
  <c r="D183" i="3"/>
  <c r="E183" i="3"/>
  <c r="D184" i="3"/>
  <c r="E184" i="3"/>
  <c r="D185" i="3"/>
  <c r="E185" i="3"/>
  <c r="D186" i="3"/>
  <c r="E186" i="3"/>
  <c r="D204" i="3"/>
  <c r="E204" i="3"/>
  <c r="F204" i="3"/>
  <c r="G204" i="3"/>
  <c r="H204" i="3"/>
  <c r="I204" i="3"/>
  <c r="J204" i="3"/>
  <c r="K204" i="3"/>
  <c r="L204" i="3"/>
  <c r="M204" i="3"/>
  <c r="N204" i="3"/>
  <c r="D205" i="3"/>
  <c r="E205" i="3"/>
  <c r="F205" i="3"/>
  <c r="G205" i="3"/>
  <c r="H205" i="3"/>
  <c r="I205" i="3"/>
  <c r="J205" i="3"/>
  <c r="K205" i="3"/>
  <c r="L205" i="3"/>
  <c r="M205" i="3"/>
  <c r="N205" i="3"/>
  <c r="D206" i="3"/>
  <c r="E206" i="3"/>
  <c r="F206" i="3"/>
  <c r="G206" i="3"/>
  <c r="H206" i="3"/>
  <c r="I206" i="3"/>
  <c r="J206" i="3"/>
  <c r="K206" i="3"/>
  <c r="L206" i="3"/>
  <c r="M206" i="3"/>
  <c r="N206" i="3"/>
  <c r="D207" i="3"/>
  <c r="E207" i="3"/>
  <c r="F207" i="3"/>
  <c r="G207" i="3"/>
  <c r="H207" i="3"/>
  <c r="J207" i="3"/>
  <c r="K207" i="3"/>
  <c r="L207" i="3"/>
  <c r="M207" i="3"/>
  <c r="N207" i="3"/>
  <c r="D208" i="3"/>
  <c r="E208" i="3"/>
  <c r="F208" i="3"/>
  <c r="G208" i="3"/>
  <c r="H208" i="3"/>
  <c r="J208" i="3"/>
  <c r="K208" i="3"/>
  <c r="L208" i="3"/>
  <c r="M208" i="3"/>
  <c r="N208" i="3"/>
  <c r="D238" i="3"/>
  <c r="E238" i="3"/>
  <c r="F238" i="3"/>
  <c r="G238" i="3"/>
  <c r="H238" i="3"/>
  <c r="I238" i="3"/>
  <c r="J238" i="3"/>
  <c r="K238" i="3"/>
  <c r="L238" i="3"/>
  <c r="M238" i="3"/>
  <c r="N238" i="3"/>
  <c r="O238" i="3"/>
  <c r="P238" i="3"/>
  <c r="Q238" i="3"/>
  <c r="D239" i="3"/>
  <c r="E239" i="3"/>
  <c r="F239" i="3"/>
  <c r="G239" i="3"/>
  <c r="H239" i="3"/>
  <c r="I239" i="3"/>
  <c r="J239" i="3"/>
  <c r="K239" i="3"/>
  <c r="L239" i="3"/>
  <c r="M239" i="3"/>
  <c r="N239" i="3"/>
  <c r="O239" i="3"/>
  <c r="P239" i="3"/>
  <c r="Q239" i="3"/>
  <c r="D240" i="3"/>
  <c r="E240" i="3"/>
  <c r="F240" i="3"/>
  <c r="G240" i="3"/>
  <c r="H240" i="3"/>
  <c r="I240" i="3"/>
  <c r="J240" i="3"/>
  <c r="K240" i="3"/>
  <c r="L240" i="3"/>
  <c r="M240" i="3"/>
  <c r="N240" i="3"/>
  <c r="O240" i="3"/>
  <c r="P240" i="3"/>
  <c r="Q240" i="3"/>
  <c r="D241" i="3"/>
  <c r="E241" i="3"/>
  <c r="F241" i="3"/>
  <c r="G241" i="3"/>
  <c r="H241" i="3"/>
  <c r="I241" i="3"/>
  <c r="J241" i="3"/>
  <c r="K241" i="3"/>
  <c r="L241" i="3"/>
  <c r="M241" i="3"/>
  <c r="N241" i="3"/>
  <c r="O241" i="3"/>
  <c r="P241" i="3"/>
  <c r="Q241" i="3"/>
  <c r="D242" i="3"/>
  <c r="E242" i="3"/>
  <c r="F242" i="3"/>
  <c r="G242" i="3"/>
  <c r="H242" i="3"/>
  <c r="I242" i="3"/>
  <c r="J242" i="3"/>
  <c r="K242" i="3"/>
  <c r="L242" i="3"/>
  <c r="M242" i="3"/>
  <c r="N242" i="3"/>
  <c r="O242" i="3"/>
  <c r="P242" i="3"/>
  <c r="Q242" i="3"/>
  <c r="D272" i="3"/>
  <c r="E272" i="3"/>
  <c r="F272" i="3"/>
  <c r="G272" i="3"/>
  <c r="H272" i="3"/>
  <c r="I272" i="3"/>
  <c r="J272" i="3"/>
  <c r="K272" i="3"/>
  <c r="D273" i="3"/>
  <c r="E273" i="3"/>
  <c r="F273" i="3"/>
  <c r="G273" i="3"/>
  <c r="H273" i="3"/>
  <c r="I273" i="3"/>
  <c r="J273" i="3"/>
  <c r="K273" i="3"/>
  <c r="D274" i="3"/>
  <c r="E274" i="3"/>
  <c r="F274" i="3"/>
  <c r="G274" i="3"/>
  <c r="H274" i="3"/>
  <c r="I274" i="3"/>
  <c r="J274" i="3"/>
  <c r="K274" i="3"/>
  <c r="D275" i="3"/>
  <c r="E275" i="3"/>
  <c r="F275" i="3"/>
  <c r="G275" i="3"/>
  <c r="H275" i="3"/>
  <c r="I275" i="3"/>
  <c r="J275" i="3"/>
  <c r="K275" i="3"/>
  <c r="D276" i="3"/>
  <c r="E276" i="3"/>
  <c r="F276" i="3"/>
  <c r="G276" i="3"/>
  <c r="H276" i="3"/>
  <c r="I276" i="3"/>
  <c r="J276" i="3"/>
  <c r="K276" i="3"/>
  <c r="D306" i="3"/>
  <c r="E306" i="3"/>
  <c r="F306" i="3"/>
  <c r="G306" i="3"/>
  <c r="H306" i="3"/>
  <c r="I306" i="3"/>
  <c r="J306" i="3"/>
  <c r="K306" i="3"/>
  <c r="L306" i="3"/>
  <c r="D307" i="3"/>
  <c r="E307" i="3"/>
  <c r="F307" i="3"/>
  <c r="G307" i="3"/>
  <c r="H307" i="3"/>
  <c r="I307" i="3"/>
  <c r="J307" i="3"/>
  <c r="K307" i="3"/>
  <c r="L307" i="3"/>
  <c r="D308" i="3"/>
  <c r="E308" i="3"/>
  <c r="F308" i="3"/>
  <c r="G308" i="3"/>
  <c r="H308" i="3"/>
  <c r="I308" i="3"/>
  <c r="J308" i="3"/>
  <c r="K308" i="3"/>
  <c r="L308" i="3"/>
  <c r="D309" i="3"/>
  <c r="E309" i="3"/>
  <c r="F309" i="3"/>
  <c r="G309" i="3"/>
  <c r="H309" i="3"/>
  <c r="I309" i="3"/>
  <c r="J309" i="3"/>
  <c r="K309" i="3"/>
  <c r="L309" i="3"/>
  <c r="D310" i="3"/>
  <c r="E310" i="3"/>
  <c r="F310" i="3"/>
  <c r="G310" i="3"/>
  <c r="H310" i="3"/>
  <c r="I310" i="3"/>
  <c r="J310" i="3"/>
  <c r="K310" i="3"/>
  <c r="L310" i="3"/>
  <c r="D328" i="3"/>
  <c r="E328" i="3"/>
  <c r="F328" i="3"/>
  <c r="G328" i="3"/>
  <c r="H328" i="3"/>
  <c r="I328" i="3"/>
  <c r="J328" i="3"/>
  <c r="K328" i="3"/>
  <c r="L328" i="3"/>
  <c r="M328" i="3"/>
  <c r="N328" i="3"/>
  <c r="O328" i="3"/>
  <c r="P328" i="3"/>
  <c r="Q328" i="3"/>
  <c r="R328" i="3"/>
  <c r="D329" i="3"/>
  <c r="E329" i="3"/>
  <c r="F329" i="3"/>
  <c r="G329" i="3"/>
  <c r="H329" i="3"/>
  <c r="I329" i="3"/>
  <c r="J329" i="3"/>
  <c r="K329" i="3"/>
  <c r="L329" i="3"/>
  <c r="M329" i="3"/>
  <c r="N329" i="3"/>
  <c r="O329" i="3"/>
  <c r="P329" i="3"/>
  <c r="Q329" i="3"/>
  <c r="R329" i="3"/>
  <c r="D330" i="3"/>
  <c r="E330" i="3"/>
  <c r="F330" i="3"/>
  <c r="G330" i="3"/>
  <c r="H330" i="3"/>
  <c r="I330" i="3"/>
  <c r="J330" i="3"/>
  <c r="K330" i="3"/>
  <c r="L330" i="3"/>
  <c r="M330" i="3"/>
  <c r="N330" i="3"/>
  <c r="O330" i="3"/>
  <c r="P330" i="3"/>
  <c r="Q330" i="3"/>
  <c r="R330" i="3"/>
  <c r="D331" i="3"/>
  <c r="E331" i="3"/>
  <c r="F331" i="3"/>
  <c r="G331" i="3"/>
  <c r="H331" i="3"/>
  <c r="I331" i="3"/>
  <c r="J331" i="3"/>
  <c r="K331" i="3"/>
  <c r="L331" i="3"/>
  <c r="M331" i="3"/>
  <c r="N331" i="3"/>
  <c r="O331" i="3"/>
  <c r="P331" i="3"/>
  <c r="Q331" i="3"/>
  <c r="R331" i="3"/>
  <c r="D332" i="3"/>
  <c r="E332" i="3"/>
  <c r="F332" i="3"/>
  <c r="G332" i="3"/>
  <c r="H332" i="3"/>
  <c r="I332" i="3"/>
  <c r="J332" i="3"/>
  <c r="K332" i="3"/>
  <c r="L332" i="3"/>
  <c r="M332" i="3"/>
  <c r="N332" i="3"/>
  <c r="O332" i="3"/>
  <c r="P332" i="3"/>
  <c r="Q332" i="3"/>
  <c r="R332" i="3"/>
  <c r="D350" i="3"/>
  <c r="E350" i="3"/>
  <c r="F350" i="3"/>
  <c r="G350" i="3"/>
  <c r="H350" i="3"/>
  <c r="I350" i="3"/>
  <c r="J350" i="3"/>
  <c r="D351" i="3"/>
  <c r="E351" i="3"/>
  <c r="F351" i="3"/>
  <c r="G351" i="3"/>
  <c r="H351" i="3"/>
  <c r="I351" i="3"/>
  <c r="J351" i="3"/>
  <c r="D352" i="3"/>
  <c r="E352" i="3"/>
  <c r="F352" i="3"/>
  <c r="G352" i="3"/>
  <c r="H352" i="3"/>
  <c r="I352" i="3"/>
  <c r="J352" i="3"/>
  <c r="D353" i="3"/>
  <c r="E353" i="3"/>
  <c r="F353" i="3"/>
  <c r="G353" i="3"/>
  <c r="H353" i="3"/>
  <c r="I353" i="3"/>
  <c r="J353" i="3"/>
  <c r="D354" i="3"/>
  <c r="E354" i="3"/>
  <c r="F354" i="3"/>
  <c r="G354" i="3"/>
  <c r="H354" i="3"/>
  <c r="I354" i="3"/>
  <c r="J354" i="3"/>
  <c r="D372" i="3"/>
  <c r="E372" i="3"/>
  <c r="F372" i="3"/>
  <c r="G372" i="3"/>
  <c r="H372" i="3"/>
  <c r="I372" i="3"/>
  <c r="J372" i="3"/>
  <c r="K372" i="3"/>
  <c r="L372" i="3"/>
  <c r="M372" i="3"/>
  <c r="N372" i="3"/>
  <c r="O372" i="3"/>
  <c r="D373" i="3"/>
  <c r="E373" i="3"/>
  <c r="F373" i="3"/>
  <c r="G373" i="3"/>
  <c r="H373" i="3"/>
  <c r="I373" i="3"/>
  <c r="J373" i="3"/>
  <c r="K373" i="3"/>
  <c r="L373" i="3"/>
  <c r="M373" i="3"/>
  <c r="N373" i="3"/>
  <c r="O373" i="3"/>
  <c r="D374" i="3"/>
  <c r="E374" i="3"/>
  <c r="F374" i="3"/>
  <c r="G374" i="3"/>
  <c r="H374" i="3"/>
  <c r="I374" i="3"/>
  <c r="J374" i="3"/>
  <c r="K374" i="3"/>
  <c r="L374" i="3"/>
  <c r="M374" i="3"/>
  <c r="N374" i="3"/>
  <c r="O374" i="3"/>
  <c r="D375" i="3"/>
  <c r="E375" i="3"/>
  <c r="F375" i="3"/>
  <c r="G375" i="3"/>
  <c r="H375" i="3"/>
  <c r="I375" i="3"/>
  <c r="J375" i="3"/>
  <c r="K375" i="3"/>
  <c r="L375" i="3"/>
  <c r="M375" i="3"/>
  <c r="N375" i="3"/>
  <c r="O375" i="3"/>
  <c r="D376" i="3"/>
  <c r="E376" i="3"/>
  <c r="F376" i="3"/>
  <c r="G376" i="3"/>
  <c r="H376" i="3"/>
  <c r="I376" i="3"/>
  <c r="J376" i="3"/>
  <c r="K376" i="3"/>
  <c r="L376" i="3"/>
  <c r="M376" i="3"/>
  <c r="N376" i="3"/>
  <c r="O376" i="3"/>
  <c r="D394" i="3"/>
  <c r="E394" i="3"/>
  <c r="F394" i="3"/>
  <c r="G394" i="3"/>
  <c r="H394" i="3"/>
  <c r="J394" i="3"/>
  <c r="K394" i="3"/>
  <c r="D395" i="3"/>
  <c r="E395" i="3"/>
  <c r="F395" i="3"/>
  <c r="G395" i="3"/>
  <c r="H395" i="3"/>
  <c r="J395" i="3"/>
  <c r="K395" i="3"/>
  <c r="D396" i="3"/>
  <c r="E396" i="3"/>
  <c r="F396" i="3"/>
  <c r="G396" i="3"/>
  <c r="H396" i="3"/>
  <c r="J396" i="3"/>
  <c r="K396" i="3"/>
  <c r="D397" i="3"/>
  <c r="E397" i="3"/>
  <c r="F397" i="3"/>
  <c r="G397" i="3"/>
  <c r="H397" i="3"/>
  <c r="J397" i="3"/>
  <c r="K397" i="3"/>
  <c r="D398" i="3"/>
  <c r="E398" i="3"/>
  <c r="F398" i="3"/>
  <c r="G398" i="3"/>
  <c r="H398" i="3"/>
  <c r="J398" i="3"/>
  <c r="K398" i="3"/>
  <c r="D453" i="3"/>
  <c r="E453" i="3"/>
  <c r="F453" i="3"/>
  <c r="G453" i="3"/>
  <c r="H453" i="3"/>
  <c r="I453" i="3"/>
  <c r="J453" i="3"/>
  <c r="K453" i="3"/>
  <c r="L453" i="3"/>
  <c r="M453" i="3"/>
  <c r="D454" i="3"/>
  <c r="E454" i="3"/>
  <c r="F454" i="3"/>
  <c r="G454" i="3"/>
  <c r="H454" i="3"/>
  <c r="I454" i="3"/>
  <c r="J454" i="3"/>
  <c r="K454" i="3"/>
  <c r="L454" i="3"/>
  <c r="M454" i="3"/>
  <c r="D455" i="3"/>
  <c r="E455" i="3"/>
  <c r="F455" i="3"/>
  <c r="G455" i="3"/>
  <c r="H455" i="3"/>
  <c r="I455" i="3"/>
  <c r="J455" i="3"/>
  <c r="K455" i="3"/>
  <c r="L455" i="3"/>
  <c r="M455" i="3"/>
  <c r="D456" i="3"/>
  <c r="E456" i="3"/>
  <c r="F456" i="3"/>
  <c r="G456" i="3"/>
  <c r="H456" i="3"/>
  <c r="I456" i="3"/>
  <c r="J456" i="3"/>
  <c r="K456" i="3"/>
  <c r="L456" i="3"/>
  <c r="M456" i="3"/>
  <c r="D457" i="3"/>
  <c r="E457" i="3"/>
  <c r="F457" i="3"/>
  <c r="G457" i="3"/>
  <c r="H457" i="3"/>
  <c r="I457" i="3"/>
  <c r="J457" i="3"/>
  <c r="K457" i="3"/>
  <c r="L457" i="3"/>
  <c r="M457" i="3"/>
  <c r="D483" i="3"/>
  <c r="E483" i="3"/>
  <c r="F483" i="3"/>
  <c r="G483" i="3"/>
  <c r="H483" i="3"/>
  <c r="I483" i="3"/>
  <c r="D484" i="3"/>
  <c r="E484" i="3"/>
  <c r="F484" i="3"/>
  <c r="G484" i="3"/>
  <c r="H484" i="3"/>
  <c r="I484" i="3"/>
  <c r="D485" i="3"/>
  <c r="E485" i="3"/>
  <c r="F485" i="3"/>
  <c r="G485" i="3"/>
  <c r="H485" i="3"/>
  <c r="I485" i="3"/>
  <c r="D486" i="3"/>
  <c r="E486" i="3"/>
  <c r="F486" i="3"/>
  <c r="G486" i="3"/>
  <c r="H486" i="3"/>
  <c r="I486" i="3"/>
  <c r="D487" i="3"/>
  <c r="E487" i="3"/>
  <c r="F487" i="3"/>
  <c r="G487" i="3"/>
  <c r="H487" i="3"/>
  <c r="I487" i="3"/>
  <c r="D505" i="3"/>
  <c r="E505" i="3"/>
  <c r="F505" i="3"/>
  <c r="G505" i="3"/>
  <c r="H505" i="3"/>
  <c r="I505" i="3"/>
  <c r="J505" i="3"/>
  <c r="D506" i="3"/>
  <c r="E506" i="3"/>
  <c r="F506" i="3"/>
  <c r="G506" i="3"/>
  <c r="H506" i="3"/>
  <c r="I506" i="3"/>
  <c r="J506" i="3"/>
  <c r="D507" i="3"/>
  <c r="E507" i="3"/>
  <c r="F507" i="3"/>
  <c r="G507" i="3"/>
  <c r="H507" i="3"/>
  <c r="I507" i="3"/>
  <c r="J507" i="3"/>
  <c r="D508" i="3"/>
  <c r="E508" i="3"/>
  <c r="F508" i="3"/>
  <c r="G508" i="3"/>
  <c r="H508" i="3"/>
  <c r="I508" i="3"/>
  <c r="J508" i="3"/>
  <c r="D509" i="3"/>
  <c r="E509" i="3"/>
  <c r="F509" i="3"/>
  <c r="G509" i="3"/>
  <c r="H509" i="3"/>
  <c r="I509" i="3"/>
  <c r="J509" i="3"/>
  <c r="C521" i="3"/>
  <c r="D521" i="3"/>
  <c r="E521" i="3"/>
  <c r="F521" i="3"/>
  <c r="G521" i="3"/>
  <c r="C522" i="3"/>
  <c r="D522" i="3"/>
  <c r="E522" i="3"/>
  <c r="F522" i="3"/>
  <c r="G522" i="3"/>
  <c r="C523" i="3"/>
  <c r="D523" i="3"/>
  <c r="E523" i="3"/>
  <c r="F523" i="3"/>
  <c r="G523" i="3"/>
  <c r="C524" i="3"/>
  <c r="D524" i="3"/>
  <c r="E524" i="3"/>
  <c r="F524" i="3"/>
  <c r="G524" i="3"/>
  <c r="C525" i="3"/>
  <c r="D525" i="3"/>
  <c r="E525" i="3"/>
  <c r="F525" i="3"/>
  <c r="G525" i="3"/>
  <c r="D16" i="4"/>
  <c r="E16" i="4"/>
  <c r="F16" i="4"/>
  <c r="G16" i="4"/>
  <c r="H16" i="4"/>
  <c r="I16" i="4"/>
  <c r="J16" i="4"/>
  <c r="K16" i="4"/>
  <c r="L16" i="4"/>
  <c r="M16" i="4"/>
  <c r="N16" i="4"/>
  <c r="O16" i="4"/>
  <c r="P16" i="4"/>
  <c r="Q16" i="4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D18" i="4"/>
  <c r="E18" i="4"/>
  <c r="F18" i="4"/>
  <c r="G18" i="4"/>
  <c r="H18" i="4"/>
  <c r="I18" i="4"/>
  <c r="J18" i="4"/>
  <c r="K18" i="4"/>
  <c r="L18" i="4"/>
  <c r="M18" i="4"/>
  <c r="N18" i="4"/>
  <c r="O18" i="4"/>
  <c r="P18" i="4"/>
  <c r="Q18" i="4"/>
  <c r="D19" i="4"/>
  <c r="E19" i="4"/>
  <c r="F19" i="4"/>
  <c r="G19" i="4"/>
  <c r="H19" i="4"/>
  <c r="I19" i="4"/>
  <c r="J19" i="4"/>
  <c r="K19" i="4"/>
  <c r="L19" i="4"/>
  <c r="M19" i="4"/>
  <c r="N19" i="4"/>
  <c r="O19" i="4"/>
  <c r="P19" i="4"/>
  <c r="Q19" i="4"/>
  <c r="D20" i="4"/>
  <c r="E20" i="4"/>
  <c r="F20" i="4"/>
  <c r="G20" i="4"/>
  <c r="H20" i="4"/>
  <c r="I20" i="4"/>
  <c r="J20" i="4"/>
  <c r="K20" i="4"/>
  <c r="L20" i="4"/>
  <c r="M20" i="4"/>
  <c r="N20" i="4"/>
  <c r="O20" i="4"/>
  <c r="P20" i="4"/>
  <c r="Q20" i="4"/>
  <c r="D36" i="4"/>
  <c r="E36" i="4"/>
  <c r="F36" i="4"/>
  <c r="G36" i="4"/>
  <c r="H36" i="4"/>
  <c r="I36" i="4"/>
  <c r="J36" i="4"/>
  <c r="K36" i="4"/>
  <c r="L36" i="4"/>
  <c r="M36" i="4"/>
  <c r="N36" i="4"/>
  <c r="O36" i="4"/>
  <c r="P36" i="4"/>
  <c r="Q36" i="4"/>
  <c r="D37" i="4"/>
  <c r="E37" i="4"/>
  <c r="F37" i="4"/>
  <c r="G37" i="4"/>
  <c r="H37" i="4"/>
  <c r="I37" i="4"/>
  <c r="J37" i="4"/>
  <c r="K37" i="4"/>
  <c r="L37" i="4"/>
  <c r="M37" i="4"/>
  <c r="N37" i="4"/>
  <c r="O37" i="4"/>
  <c r="P37" i="4"/>
  <c r="Q37" i="4"/>
  <c r="D38" i="4"/>
  <c r="E38" i="4"/>
  <c r="F38" i="4"/>
  <c r="G38" i="4"/>
  <c r="H38" i="4"/>
  <c r="I38" i="4"/>
  <c r="J38" i="4"/>
  <c r="K38" i="4"/>
  <c r="L38" i="4"/>
  <c r="M38" i="4"/>
  <c r="N38" i="4"/>
  <c r="O38" i="4"/>
  <c r="P38" i="4"/>
  <c r="Q38" i="4"/>
  <c r="D39" i="4"/>
  <c r="E39" i="4"/>
  <c r="F39" i="4"/>
  <c r="G39" i="4"/>
  <c r="H39" i="4"/>
  <c r="I39" i="4"/>
  <c r="J39" i="4"/>
  <c r="K39" i="4"/>
  <c r="L39" i="4"/>
  <c r="M39" i="4"/>
  <c r="N39" i="4"/>
  <c r="O39" i="4"/>
  <c r="P39" i="4"/>
  <c r="Q39" i="4"/>
  <c r="D40" i="4"/>
  <c r="E40" i="4"/>
  <c r="F40" i="4"/>
  <c r="G40" i="4"/>
  <c r="H40" i="4"/>
  <c r="I40" i="4"/>
  <c r="J40" i="4"/>
  <c r="K40" i="4"/>
  <c r="L40" i="4"/>
  <c r="M40" i="4"/>
  <c r="N40" i="4"/>
  <c r="O40" i="4"/>
  <c r="P40" i="4"/>
  <c r="Q40" i="4"/>
  <c r="C56" i="4"/>
  <c r="D56" i="4"/>
  <c r="E56" i="4"/>
  <c r="F56" i="4"/>
  <c r="G56" i="4"/>
  <c r="H56" i="4"/>
  <c r="I56" i="4"/>
  <c r="J56" i="4"/>
  <c r="C57" i="4"/>
  <c r="D57" i="4"/>
  <c r="E57" i="4"/>
  <c r="F57" i="4"/>
  <c r="G57" i="4"/>
  <c r="H57" i="4"/>
  <c r="I57" i="4"/>
  <c r="J57" i="4"/>
  <c r="C58" i="4"/>
  <c r="D58" i="4"/>
  <c r="E58" i="4"/>
  <c r="F58" i="4"/>
  <c r="G58" i="4"/>
  <c r="H58" i="4"/>
  <c r="I58" i="4"/>
  <c r="J58" i="4"/>
  <c r="C59" i="4"/>
  <c r="D59" i="4"/>
  <c r="E59" i="4"/>
  <c r="F59" i="4"/>
  <c r="G59" i="4"/>
  <c r="H59" i="4"/>
  <c r="I59" i="4"/>
  <c r="J59" i="4"/>
  <c r="C60" i="4"/>
  <c r="D60" i="4"/>
  <c r="E60" i="4"/>
  <c r="F60" i="4"/>
  <c r="G60" i="4"/>
  <c r="H60" i="4"/>
  <c r="I60" i="4"/>
  <c r="J60" i="4"/>
  <c r="C75" i="4"/>
  <c r="D75" i="4"/>
  <c r="E75" i="4"/>
  <c r="F75" i="4"/>
  <c r="G75" i="4"/>
  <c r="H75" i="4"/>
  <c r="I75" i="4"/>
  <c r="J75" i="4"/>
  <c r="C76" i="4"/>
  <c r="D76" i="4"/>
  <c r="E76" i="4"/>
  <c r="F76" i="4"/>
  <c r="G76" i="4"/>
  <c r="H76" i="4"/>
  <c r="I76" i="4"/>
  <c r="J76" i="4"/>
  <c r="C77" i="4"/>
  <c r="D77" i="4"/>
  <c r="E77" i="4"/>
  <c r="F77" i="4"/>
  <c r="G77" i="4"/>
  <c r="H77" i="4"/>
  <c r="I77" i="4"/>
  <c r="J77" i="4"/>
  <c r="C78" i="4"/>
  <c r="D78" i="4"/>
  <c r="E78" i="4"/>
  <c r="F78" i="4"/>
  <c r="G78" i="4"/>
  <c r="H78" i="4"/>
  <c r="I78" i="4"/>
  <c r="J78" i="4"/>
  <c r="C79" i="4"/>
  <c r="D79" i="4"/>
  <c r="E79" i="4"/>
  <c r="F79" i="4"/>
  <c r="G79" i="4"/>
  <c r="H79" i="4"/>
  <c r="I79" i="4"/>
  <c r="J79" i="4"/>
  <c r="C95" i="4"/>
  <c r="D95" i="4"/>
  <c r="E95" i="4"/>
  <c r="F95" i="4"/>
  <c r="G95" i="4"/>
  <c r="H95" i="4"/>
  <c r="I95" i="4"/>
  <c r="J95" i="4"/>
  <c r="K95" i="4"/>
  <c r="C96" i="4"/>
  <c r="D96" i="4"/>
  <c r="E96" i="4"/>
  <c r="F96" i="4"/>
  <c r="G96" i="4"/>
  <c r="H96" i="4"/>
  <c r="I96" i="4"/>
  <c r="J96" i="4"/>
  <c r="K96" i="4"/>
  <c r="C97" i="4"/>
  <c r="D97" i="4"/>
  <c r="E97" i="4"/>
  <c r="F97" i="4"/>
  <c r="G97" i="4"/>
  <c r="H97" i="4"/>
  <c r="I97" i="4"/>
  <c r="J97" i="4"/>
  <c r="K97" i="4"/>
  <c r="C98" i="4"/>
  <c r="D98" i="4"/>
  <c r="E98" i="4"/>
  <c r="F98" i="4"/>
  <c r="G98" i="4"/>
  <c r="H98" i="4"/>
  <c r="I98" i="4"/>
  <c r="J98" i="4"/>
  <c r="K98" i="4"/>
  <c r="C99" i="4"/>
  <c r="D99" i="4"/>
  <c r="E99" i="4"/>
  <c r="F99" i="4"/>
  <c r="G99" i="4"/>
  <c r="H99" i="4"/>
  <c r="I99" i="4"/>
  <c r="J99" i="4"/>
  <c r="K99" i="4"/>
  <c r="C114" i="4"/>
  <c r="D114" i="4"/>
  <c r="E114" i="4"/>
  <c r="F114" i="4"/>
  <c r="G114" i="4"/>
  <c r="H114" i="4"/>
  <c r="I114" i="4"/>
  <c r="J114" i="4"/>
  <c r="K114" i="4"/>
  <c r="C115" i="4"/>
  <c r="D115" i="4"/>
  <c r="E115" i="4"/>
  <c r="F115" i="4"/>
  <c r="G115" i="4"/>
  <c r="H115" i="4"/>
  <c r="I115" i="4"/>
  <c r="J115" i="4"/>
  <c r="K115" i="4"/>
  <c r="C116" i="4"/>
  <c r="D116" i="4"/>
  <c r="E116" i="4"/>
  <c r="F116" i="4"/>
  <c r="G116" i="4"/>
  <c r="H116" i="4"/>
  <c r="I116" i="4"/>
  <c r="J116" i="4"/>
  <c r="K116" i="4"/>
  <c r="C117" i="4"/>
  <c r="D117" i="4"/>
  <c r="E117" i="4"/>
  <c r="F117" i="4"/>
  <c r="G117" i="4"/>
  <c r="H117" i="4"/>
  <c r="I117" i="4"/>
  <c r="J117" i="4"/>
  <c r="K117" i="4"/>
  <c r="C118" i="4"/>
  <c r="D118" i="4"/>
  <c r="E118" i="4"/>
  <c r="F118" i="4"/>
  <c r="G118" i="4"/>
  <c r="H118" i="4"/>
  <c r="I118" i="4"/>
  <c r="J118" i="4"/>
  <c r="K118" i="4"/>
  <c r="F36" i="5"/>
  <c r="L36" i="5"/>
  <c r="M36" i="5"/>
  <c r="M78" i="5"/>
</calcChain>
</file>

<file path=xl/sharedStrings.xml><?xml version="1.0" encoding="utf-8"?>
<sst xmlns="http://schemas.openxmlformats.org/spreadsheetml/2006/main" count="2232" uniqueCount="444">
  <si>
    <r>
      <t xml:space="preserve">Ann Forstén's </t>
    </r>
    <r>
      <rPr>
        <i/>
        <sz val="10"/>
        <rFont val="Arial"/>
        <family val="2"/>
      </rPr>
      <t xml:space="preserve">Equus ferus przewalskii </t>
    </r>
    <r>
      <rPr>
        <sz val="10"/>
        <rFont val="Arial"/>
        <family val="2"/>
      </rPr>
      <t>data - ASTRAGALUS</t>
    </r>
  </si>
  <si>
    <t>Measurement:</t>
  </si>
  <si>
    <t>V.E. 1</t>
  </si>
  <si>
    <t xml:space="preserve"> 1. Helsinki 1354 F</t>
  </si>
  <si>
    <t xml:space="preserve"> 2. Helsinki 1539 F</t>
  </si>
  <si>
    <t xml:space="preserve"> 3. Helsinki 1415 M</t>
  </si>
  <si>
    <t xml:space="preserve"> 4. Helsinki No No. ?</t>
  </si>
  <si>
    <t xml:space="preserve"> 5. Helsinki 1728 M</t>
  </si>
  <si>
    <t xml:space="preserve"> 6. Helsinki 1717 F</t>
  </si>
  <si>
    <t xml:space="preserve"> 7. Berlin 60606 ?</t>
  </si>
  <si>
    <t xml:space="preserve"> 8. Berlin No No. ?</t>
  </si>
  <si>
    <t xml:space="preserve"> 9. Prague 6333/4 ?</t>
  </si>
  <si>
    <t>10. Prague 24688 ?</t>
  </si>
  <si>
    <t>Count</t>
  </si>
  <si>
    <t>Minimum</t>
  </si>
  <si>
    <t>Maximum</t>
  </si>
  <si>
    <t>Mean</t>
  </si>
  <si>
    <t>Standard Deviation</t>
  </si>
  <si>
    <r>
      <t xml:space="preserve">Ann Forstén's </t>
    </r>
    <r>
      <rPr>
        <i/>
        <sz val="10"/>
        <rFont val="Arial"/>
        <family val="2"/>
      </rPr>
      <t>Equus ferus przewalskii</t>
    </r>
    <r>
      <rPr>
        <sz val="10"/>
        <rFont val="Arial"/>
      </rPr>
      <t xml:space="preserve"> data - CALCANEUM</t>
    </r>
  </si>
  <si>
    <t>?5</t>
  </si>
  <si>
    <t>"8"</t>
  </si>
  <si>
    <t>"9"</t>
  </si>
  <si>
    <r>
      <t xml:space="preserve">Ann Forstén's </t>
    </r>
    <r>
      <rPr>
        <i/>
        <sz val="10"/>
        <rFont val="Arial"/>
        <family val="2"/>
      </rPr>
      <t>Equus ferus przewalskii</t>
    </r>
    <r>
      <rPr>
        <sz val="10"/>
        <rFont val="Arial"/>
      </rPr>
      <t xml:space="preserve"> data - FEMUR</t>
    </r>
  </si>
  <si>
    <t>?8</t>
  </si>
  <si>
    <t>GLC</t>
  </si>
  <si>
    <t>BTr</t>
  </si>
  <si>
    <t>CD</t>
  </si>
  <si>
    <t>Lat. Cond.</t>
  </si>
  <si>
    <r>
      <t xml:space="preserve">Ann Forstén's </t>
    </r>
    <r>
      <rPr>
        <i/>
        <sz val="10"/>
        <rFont val="Arial"/>
        <family val="2"/>
      </rPr>
      <t>Equus ferus przewalskii</t>
    </r>
    <r>
      <rPr>
        <sz val="10"/>
        <rFont val="Arial"/>
      </rPr>
      <t xml:space="preserve"> data - HUMERUS</t>
    </r>
  </si>
  <si>
    <t>GL 1</t>
  </si>
  <si>
    <t>Dp</t>
  </si>
  <si>
    <t>Bd</t>
  </si>
  <si>
    <t>LDC</t>
  </si>
  <si>
    <r>
      <t xml:space="preserve">Ann Forstén's </t>
    </r>
    <r>
      <rPr>
        <i/>
        <sz val="10"/>
        <rFont val="Arial"/>
        <family val="2"/>
      </rPr>
      <t>Equus ferus przewalskii</t>
    </r>
    <r>
      <rPr>
        <sz val="10"/>
        <rFont val="Arial"/>
      </rPr>
      <t xml:space="preserve"> data - THIRD METACARPAL</t>
    </r>
  </si>
  <si>
    <t>13min</t>
  </si>
  <si>
    <t>13max</t>
  </si>
  <si>
    <t>14max</t>
  </si>
  <si>
    <t>14min</t>
  </si>
  <si>
    <t>GL1</t>
  </si>
  <si>
    <t>L1</t>
  </si>
  <si>
    <t>DD</t>
  </si>
  <si>
    <t>Bd (10/11)</t>
  </si>
  <si>
    <t>mm</t>
  </si>
  <si>
    <r>
      <t xml:space="preserve">Ann Forstén's </t>
    </r>
    <r>
      <rPr>
        <i/>
        <sz val="10"/>
        <rFont val="Arial"/>
        <family val="2"/>
      </rPr>
      <t>Equus ferus przewalskii</t>
    </r>
    <r>
      <rPr>
        <sz val="10"/>
        <rFont val="Arial"/>
      </rPr>
      <t xml:space="preserve"> data - THIRD METATARSAL</t>
    </r>
  </si>
  <si>
    <t>Same!</t>
  </si>
  <si>
    <r>
      <t xml:space="preserve">Ann Forstén's </t>
    </r>
    <r>
      <rPr>
        <i/>
        <sz val="10"/>
        <rFont val="Arial"/>
        <family val="2"/>
      </rPr>
      <t xml:space="preserve">Equus ferus przewalskii </t>
    </r>
    <r>
      <rPr>
        <sz val="10"/>
        <rFont val="Arial"/>
      </rPr>
      <t>data - FIRST PHALANGE</t>
    </r>
  </si>
  <si>
    <t>BFp</t>
  </si>
  <si>
    <t>Volar L.</t>
  </si>
  <si>
    <r>
      <t xml:space="preserve">Ann Forstén's </t>
    </r>
    <r>
      <rPr>
        <i/>
        <sz val="10"/>
        <rFont val="Arial"/>
        <family val="2"/>
      </rPr>
      <t>Equus ferus przewalskii</t>
    </r>
    <r>
      <rPr>
        <sz val="10"/>
        <rFont val="Arial"/>
      </rPr>
      <t xml:space="preserve"> data - SECOND PHALANGE</t>
    </r>
  </si>
  <si>
    <r>
      <t xml:space="preserve">Ann Forstén's </t>
    </r>
    <r>
      <rPr>
        <i/>
        <sz val="10"/>
        <rFont val="Arial"/>
        <family val="2"/>
      </rPr>
      <t xml:space="preserve">Equus ferus przewalskii </t>
    </r>
    <r>
      <rPr>
        <sz val="10"/>
        <rFont val="Arial"/>
      </rPr>
      <t>data - THIRD PHALANGE</t>
    </r>
  </si>
  <si>
    <t>GL</t>
  </si>
  <si>
    <r>
      <t xml:space="preserve">Ann Forstén's </t>
    </r>
    <r>
      <rPr>
        <i/>
        <sz val="10"/>
        <rFont val="Arial"/>
        <family val="2"/>
      </rPr>
      <t>Equus ferus przewalskii</t>
    </r>
    <r>
      <rPr>
        <sz val="10"/>
        <rFont val="Arial"/>
      </rPr>
      <t xml:space="preserve"> data - RADIUS</t>
    </r>
  </si>
  <si>
    <t>PL</t>
  </si>
  <si>
    <r>
      <t xml:space="preserve">Ann Forstén's </t>
    </r>
    <r>
      <rPr>
        <i/>
        <sz val="10"/>
        <rFont val="Arial"/>
        <family val="2"/>
      </rPr>
      <t xml:space="preserve">Equus ferus przewalskii </t>
    </r>
    <r>
      <rPr>
        <sz val="10"/>
        <rFont val="Arial"/>
      </rPr>
      <t>data - TIBIA</t>
    </r>
  </si>
  <si>
    <t>Dist.Art.B.</t>
  </si>
  <si>
    <t>PRZEWALSKI HORSE MEASUREMENTS</t>
  </si>
  <si>
    <t>ASTRAGALUS</t>
  </si>
  <si>
    <t>GH</t>
  </si>
  <si>
    <t>Lmt</t>
  </si>
  <si>
    <t>Btroch</t>
  </si>
  <si>
    <t>GB</t>
  </si>
  <si>
    <t>BFd</t>
  </si>
  <si>
    <t>DFd</t>
  </si>
  <si>
    <t>GDm</t>
  </si>
  <si>
    <t>GL/GHII</t>
  </si>
  <si>
    <t>Count [NHM]</t>
  </si>
  <si>
    <t>Mean [NHM]</t>
  </si>
  <si>
    <t>Count [A.F.]</t>
  </si>
  <si>
    <t>Mean[A.F.]</t>
  </si>
  <si>
    <t>CALCANEUM</t>
  </si>
  <si>
    <t xml:space="preserve"> FEMUR</t>
  </si>
  <si>
    <t>HUMERUS</t>
  </si>
  <si>
    <t>MC III</t>
  </si>
  <si>
    <t>M1</t>
  </si>
  <si>
    <t>SD</t>
  </si>
  <si>
    <t>SDd</t>
  </si>
  <si>
    <t>Bp</t>
  </si>
  <si>
    <t>Dp(a)</t>
  </si>
  <si>
    <t>Gdi 3rd</t>
  </si>
  <si>
    <t>Di 4th ant</t>
  </si>
  <si>
    <t>Di 2nd</t>
  </si>
  <si>
    <t>Bd(sa)</t>
  </si>
  <si>
    <t>Bd(a)</t>
  </si>
  <si>
    <t>Ddk</t>
  </si>
  <si>
    <t xml:space="preserve">Ddlc </t>
  </si>
  <si>
    <t>Ddlc</t>
  </si>
  <si>
    <t>Ddmc</t>
  </si>
  <si>
    <t>Di 4th post</t>
  </si>
  <si>
    <t>Dp(b)</t>
  </si>
  <si>
    <t>Bd[10/11] (max)</t>
  </si>
  <si>
    <t>MT III</t>
  </si>
  <si>
    <t>Di 4th</t>
  </si>
  <si>
    <t>46.37.33</t>
  </si>
  <si>
    <t>PHALANX I [fore]</t>
  </si>
  <si>
    <t>Lant</t>
  </si>
  <si>
    <t>Dd</t>
  </si>
  <si>
    <t>SLtphal</t>
  </si>
  <si>
    <t>Lmsupra</t>
  </si>
  <si>
    <t>Llsupra</t>
  </si>
  <si>
    <t>Lminfra</t>
  </si>
  <si>
    <t>Llinfra</t>
  </si>
  <si>
    <t>PHALANX I [hind]</t>
  </si>
  <si>
    <t>PHALANX II [fore]</t>
  </si>
  <si>
    <t>PHALANX II [hind]</t>
  </si>
  <si>
    <t>PHALANX III [fore]</t>
  </si>
  <si>
    <t>(L1/L2)</t>
  </si>
  <si>
    <t>Ld</t>
  </si>
  <si>
    <t>BF</t>
  </si>
  <si>
    <t>LF</t>
  </si>
  <si>
    <t>HP</t>
  </si>
  <si>
    <t>PHALANX III [hind]</t>
  </si>
  <si>
    <t xml:space="preserve"> RADIUS</t>
  </si>
  <si>
    <t>SDb</t>
  </si>
  <si>
    <t>DFp</t>
  </si>
  <si>
    <t>Brcond</t>
  </si>
  <si>
    <t>Bulcond</t>
  </si>
  <si>
    <t>TIBIA</t>
  </si>
  <si>
    <t>Lfd</t>
  </si>
  <si>
    <t>V.E.2</t>
  </si>
  <si>
    <r>
      <t>Natural History Museum, London.</t>
    </r>
    <r>
      <rPr>
        <i/>
        <sz val="10"/>
        <rFont val="Arial"/>
      </rPr>
      <t xml:space="preserve"> Equus ferus przewalskii </t>
    </r>
    <r>
      <rPr>
        <sz val="10"/>
        <rFont val="Arial"/>
      </rPr>
      <t xml:space="preserve">data - </t>
    </r>
    <r>
      <rPr>
        <b/>
        <sz val="10"/>
        <rFont val="Arial"/>
      </rPr>
      <t>ASTRAGALUS</t>
    </r>
  </si>
  <si>
    <t>Side</t>
  </si>
  <si>
    <t>V.E.1</t>
  </si>
  <si>
    <t>1. 1907:15.7.1/2 F</t>
  </si>
  <si>
    <t>L</t>
  </si>
  <si>
    <t>R</t>
  </si>
  <si>
    <t>2. 1902:9.25.1</t>
  </si>
  <si>
    <t>3. 1945:6.11.1 M?</t>
  </si>
  <si>
    <t>4. 1960:2.1.4</t>
  </si>
  <si>
    <t>5. 1961:5.10.2</t>
  </si>
  <si>
    <t>6. 1963:1.25.1</t>
  </si>
  <si>
    <r>
      <t>Natural History Museum, London.</t>
    </r>
    <r>
      <rPr>
        <i/>
        <sz val="10"/>
        <rFont val="Arial"/>
      </rPr>
      <t xml:space="preserve"> Equus ferus przewalskii </t>
    </r>
    <r>
      <rPr>
        <sz val="10"/>
        <rFont val="Arial"/>
      </rPr>
      <t xml:space="preserve">data - </t>
    </r>
    <r>
      <rPr>
        <b/>
        <sz val="10"/>
        <rFont val="Arial"/>
      </rPr>
      <t>CALCANEUM</t>
    </r>
  </si>
  <si>
    <r>
      <t>Natural History Museum, London.</t>
    </r>
    <r>
      <rPr>
        <i/>
        <sz val="10"/>
        <rFont val="Arial"/>
      </rPr>
      <t xml:space="preserve"> Equus ferus przewalskii </t>
    </r>
    <r>
      <rPr>
        <sz val="10"/>
        <rFont val="Arial"/>
      </rPr>
      <t xml:space="preserve">data - </t>
    </r>
    <r>
      <rPr>
        <b/>
        <sz val="10"/>
        <rFont val="Arial"/>
      </rPr>
      <t>FEMUR</t>
    </r>
  </si>
  <si>
    <r>
      <t>Natural History Museum, London.</t>
    </r>
    <r>
      <rPr>
        <i/>
        <sz val="10"/>
        <rFont val="Arial"/>
      </rPr>
      <t xml:space="preserve"> Equus ferus przewalskii </t>
    </r>
    <r>
      <rPr>
        <sz val="10"/>
        <rFont val="Arial"/>
      </rPr>
      <t xml:space="preserve">data - </t>
    </r>
    <r>
      <rPr>
        <b/>
        <sz val="10"/>
        <rFont val="Arial"/>
      </rPr>
      <t>HUMERUS</t>
    </r>
  </si>
  <si>
    <r>
      <t>Natural History Museum, London.</t>
    </r>
    <r>
      <rPr>
        <i/>
        <sz val="10"/>
        <rFont val="Arial"/>
      </rPr>
      <t xml:space="preserve"> Equus ferus przewalskii </t>
    </r>
    <r>
      <rPr>
        <sz val="10"/>
        <rFont val="Arial"/>
      </rPr>
      <t xml:space="preserve">data - </t>
    </r>
    <r>
      <rPr>
        <b/>
        <sz val="10"/>
        <rFont val="Arial"/>
      </rPr>
      <t>METACARPAL III</t>
    </r>
  </si>
  <si>
    <t>13MIN</t>
  </si>
  <si>
    <t>13MAX</t>
  </si>
  <si>
    <t>14MAX</t>
  </si>
  <si>
    <t>14MIN</t>
  </si>
  <si>
    <t>BD(10/11)</t>
  </si>
  <si>
    <r>
      <t>Natural History Museum, London.</t>
    </r>
    <r>
      <rPr>
        <i/>
        <sz val="10"/>
        <rFont val="Arial"/>
      </rPr>
      <t xml:space="preserve"> Equus ferus przewalskii </t>
    </r>
    <r>
      <rPr>
        <sz val="10"/>
        <rFont val="Arial"/>
      </rPr>
      <t xml:space="preserve">data - </t>
    </r>
    <r>
      <rPr>
        <b/>
        <sz val="10"/>
        <rFont val="Arial"/>
      </rPr>
      <t>METATARSAL III</t>
    </r>
  </si>
  <si>
    <t>13 min</t>
  </si>
  <si>
    <t>13 max</t>
  </si>
  <si>
    <t>14 max</t>
  </si>
  <si>
    <t>14 min</t>
  </si>
  <si>
    <t xml:space="preserve">GL1 </t>
  </si>
  <si>
    <t>Bd(10/11)</t>
  </si>
  <si>
    <r>
      <t>Natural History Museum, London.</t>
    </r>
    <r>
      <rPr>
        <i/>
        <sz val="10"/>
        <rFont val="Arial"/>
      </rPr>
      <t xml:space="preserve"> Equus ferus przewalskii </t>
    </r>
    <r>
      <rPr>
        <sz val="10"/>
        <rFont val="Arial"/>
      </rPr>
      <t xml:space="preserve">data - </t>
    </r>
    <r>
      <rPr>
        <b/>
        <sz val="10"/>
        <rFont val="Arial"/>
      </rPr>
      <t>NAVICULARS</t>
    </r>
  </si>
  <si>
    <t>GD</t>
  </si>
  <si>
    <t>Ht</t>
  </si>
  <si>
    <t>L Fore</t>
  </si>
  <si>
    <t>R Fore</t>
  </si>
  <si>
    <t>L Hind</t>
  </si>
  <si>
    <t>R Hind</t>
  </si>
  <si>
    <r>
      <t>Natural History Museum, London.</t>
    </r>
    <r>
      <rPr>
        <i/>
        <sz val="10"/>
        <rFont val="Arial"/>
      </rPr>
      <t xml:space="preserve"> Equus ferus przewalskii </t>
    </r>
    <r>
      <rPr>
        <sz val="10"/>
        <rFont val="Arial"/>
      </rPr>
      <t xml:space="preserve">data - </t>
    </r>
    <r>
      <rPr>
        <b/>
        <sz val="10"/>
        <rFont val="Arial"/>
      </rPr>
      <t>PATELLA</t>
    </r>
  </si>
  <si>
    <r>
      <t>Natural History Museum, London.</t>
    </r>
    <r>
      <rPr>
        <i/>
        <sz val="10"/>
        <rFont val="Arial"/>
      </rPr>
      <t xml:space="preserve"> Equus ferus przewalskii </t>
    </r>
    <r>
      <rPr>
        <sz val="10"/>
        <rFont val="Arial"/>
      </rPr>
      <t xml:space="preserve">data - </t>
    </r>
    <r>
      <rPr>
        <b/>
        <sz val="10"/>
        <rFont val="Arial"/>
      </rPr>
      <t>PELVIS</t>
    </r>
  </si>
  <si>
    <t>LA</t>
  </si>
  <si>
    <t>LAR (1)</t>
  </si>
  <si>
    <t>LS</t>
  </si>
  <si>
    <t>SH</t>
  </si>
  <si>
    <t>SC</t>
  </si>
  <si>
    <t>LFo</t>
  </si>
  <si>
    <t>GBTC</t>
  </si>
  <si>
    <t>GBA</t>
  </si>
  <si>
    <t>GBTi</t>
  </si>
  <si>
    <t>SBI</t>
  </si>
  <si>
    <r>
      <t>Natural History Museum, London.</t>
    </r>
    <r>
      <rPr>
        <i/>
        <sz val="10"/>
        <rFont val="Arial"/>
      </rPr>
      <t xml:space="preserve"> Equus ferus przewalskii </t>
    </r>
    <r>
      <rPr>
        <sz val="10"/>
        <rFont val="Arial"/>
      </rPr>
      <t xml:space="preserve">data - </t>
    </r>
    <r>
      <rPr>
        <b/>
        <sz val="10"/>
        <rFont val="Arial"/>
      </rPr>
      <t>FIRST PHALANGE</t>
    </r>
  </si>
  <si>
    <r>
      <t>Natural History Museum, London.</t>
    </r>
    <r>
      <rPr>
        <i/>
        <sz val="10"/>
        <rFont val="Arial"/>
      </rPr>
      <t xml:space="preserve"> Equus ferus przewalskii </t>
    </r>
    <r>
      <rPr>
        <sz val="10"/>
        <rFont val="Arial"/>
      </rPr>
      <t xml:space="preserve">data - </t>
    </r>
    <r>
      <rPr>
        <b/>
        <sz val="10"/>
        <rFont val="Arial"/>
      </rPr>
      <t>SECOND PHALANGE</t>
    </r>
  </si>
  <si>
    <t>Severe osteoarthritis</t>
  </si>
  <si>
    <r>
      <t>Natural History Museum, London.</t>
    </r>
    <r>
      <rPr>
        <i/>
        <sz val="10"/>
        <rFont val="Arial"/>
      </rPr>
      <t xml:space="preserve"> Equus ferus przewalskii </t>
    </r>
    <r>
      <rPr>
        <sz val="10"/>
        <rFont val="Arial"/>
      </rPr>
      <t xml:space="preserve">data - </t>
    </r>
    <r>
      <rPr>
        <b/>
        <sz val="10"/>
        <rFont val="Arial"/>
      </rPr>
      <t>THIRD PHALANGE</t>
    </r>
  </si>
  <si>
    <t>Osteoarthritis</t>
  </si>
  <si>
    <r>
      <t>Natural History Museum, London.</t>
    </r>
    <r>
      <rPr>
        <i/>
        <sz val="10"/>
        <rFont val="Arial"/>
      </rPr>
      <t xml:space="preserve"> Equus ferus przewalskii </t>
    </r>
    <r>
      <rPr>
        <sz val="10"/>
        <rFont val="Arial"/>
      </rPr>
      <t>data -</t>
    </r>
    <r>
      <rPr>
        <b/>
        <sz val="10"/>
        <rFont val="Arial"/>
      </rPr>
      <t xml:space="preserve"> RADIUS</t>
    </r>
  </si>
  <si>
    <r>
      <t>Natural History Museum, London.</t>
    </r>
    <r>
      <rPr>
        <i/>
        <sz val="10"/>
        <rFont val="Arial"/>
      </rPr>
      <t xml:space="preserve"> Equus ferus przewalskii </t>
    </r>
    <r>
      <rPr>
        <sz val="10"/>
        <rFont val="Arial"/>
      </rPr>
      <t xml:space="preserve">data - </t>
    </r>
    <r>
      <rPr>
        <b/>
        <sz val="10"/>
        <rFont val="Arial"/>
      </rPr>
      <t>SCAPULA</t>
    </r>
  </si>
  <si>
    <t>HS</t>
  </si>
  <si>
    <r>
      <t>Natural History Museum, London.</t>
    </r>
    <r>
      <rPr>
        <i/>
        <sz val="10"/>
        <rFont val="Arial"/>
      </rPr>
      <t xml:space="preserve"> Equus ferus przewalskii </t>
    </r>
    <r>
      <rPr>
        <sz val="10"/>
        <rFont val="Arial"/>
      </rPr>
      <t xml:space="preserve">data - </t>
    </r>
    <r>
      <rPr>
        <b/>
        <sz val="10"/>
        <rFont val="Arial"/>
      </rPr>
      <t>TIBIA</t>
    </r>
  </si>
  <si>
    <t>V.E. 2</t>
  </si>
  <si>
    <r>
      <t>Natural History Museum, London.</t>
    </r>
    <r>
      <rPr>
        <i/>
        <sz val="10"/>
        <rFont val="Arial"/>
      </rPr>
      <t xml:space="preserve"> Equus ferus przewalskii </t>
    </r>
    <r>
      <rPr>
        <sz val="10"/>
        <rFont val="Arial"/>
      </rPr>
      <t>data -</t>
    </r>
    <r>
      <rPr>
        <b/>
        <sz val="10"/>
        <rFont val="Arial"/>
      </rPr>
      <t xml:space="preserve"> ULNA </t>
    </r>
    <r>
      <rPr>
        <sz val="10"/>
        <rFont val="Arial"/>
      </rPr>
      <t xml:space="preserve">(Including </t>
    </r>
    <r>
      <rPr>
        <b/>
        <sz val="10"/>
        <rFont val="Arial"/>
      </rPr>
      <t>Radius and Ulna</t>
    </r>
    <r>
      <rPr>
        <sz val="10"/>
        <rFont val="Arial"/>
      </rPr>
      <t>)</t>
    </r>
  </si>
  <si>
    <t>LO</t>
  </si>
  <si>
    <t>DPA</t>
  </si>
  <si>
    <t>SDO</t>
  </si>
  <si>
    <t>BPC</t>
  </si>
  <si>
    <t>VERTEBRAE</t>
  </si>
  <si>
    <r>
      <t>Natural History Museum, London.</t>
    </r>
    <r>
      <rPr>
        <i/>
        <sz val="10"/>
        <rFont val="Arial"/>
      </rPr>
      <t xml:space="preserve"> Equus ferus przewalskii </t>
    </r>
    <r>
      <rPr>
        <sz val="10"/>
        <rFont val="Arial"/>
      </rPr>
      <t>data -</t>
    </r>
    <r>
      <rPr>
        <b/>
        <sz val="10"/>
        <rFont val="Arial"/>
      </rPr>
      <t xml:space="preserve"> ATLAS</t>
    </r>
  </si>
  <si>
    <t>BFcr</t>
  </si>
  <si>
    <t>BFcd</t>
  </si>
  <si>
    <t>GLF</t>
  </si>
  <si>
    <t>H</t>
  </si>
  <si>
    <r>
      <t>Natural History Museum, London.</t>
    </r>
    <r>
      <rPr>
        <i/>
        <sz val="10"/>
        <rFont val="Arial"/>
      </rPr>
      <t xml:space="preserve"> Equus ferus przewalskii </t>
    </r>
    <r>
      <rPr>
        <sz val="10"/>
        <rFont val="Arial"/>
      </rPr>
      <t>data -</t>
    </r>
    <r>
      <rPr>
        <b/>
        <sz val="10"/>
        <rFont val="Arial"/>
      </rPr>
      <t xml:space="preserve"> AXIS</t>
    </r>
  </si>
  <si>
    <t>LCDe</t>
  </si>
  <si>
    <t>LAPa</t>
  </si>
  <si>
    <t>BPacd</t>
  </si>
  <si>
    <t>BPtr</t>
  </si>
  <si>
    <t>SBV</t>
  </si>
  <si>
    <r>
      <t>Natural History Museum, London.</t>
    </r>
    <r>
      <rPr>
        <i/>
        <sz val="10"/>
        <rFont val="Arial"/>
      </rPr>
      <t xml:space="preserve"> Equus ferus przewalskii </t>
    </r>
    <r>
      <rPr>
        <sz val="10"/>
        <rFont val="Arial"/>
      </rPr>
      <t>data -</t>
    </r>
    <r>
      <rPr>
        <b/>
        <sz val="10"/>
        <rFont val="Arial"/>
      </rPr>
      <t xml:space="preserve"> CERVICAL VERTEBRAE</t>
    </r>
  </si>
  <si>
    <t>I.D.</t>
  </si>
  <si>
    <t>GLPa</t>
  </si>
  <si>
    <t>BPacr</t>
  </si>
  <si>
    <t>BPtre</t>
  </si>
  <si>
    <t>HFcr</t>
  </si>
  <si>
    <t>HFcd</t>
  </si>
  <si>
    <t>C3</t>
  </si>
  <si>
    <t>C4</t>
  </si>
  <si>
    <r>
      <t>Natural History Museum, London.</t>
    </r>
    <r>
      <rPr>
        <i/>
        <sz val="10"/>
        <rFont val="Arial"/>
      </rPr>
      <t xml:space="preserve"> Equus ferus przewalskii </t>
    </r>
    <r>
      <rPr>
        <sz val="10"/>
        <rFont val="Arial"/>
      </rPr>
      <t>data -</t>
    </r>
    <r>
      <rPr>
        <b/>
        <sz val="10"/>
        <rFont val="Arial"/>
      </rPr>
      <t xml:space="preserve"> THORACIC VERTEBRAE</t>
    </r>
  </si>
  <si>
    <t>T1</t>
  </si>
  <si>
    <t>T2</t>
  </si>
  <si>
    <r>
      <t>Natural History Museum, London.</t>
    </r>
    <r>
      <rPr>
        <i/>
        <sz val="10"/>
        <rFont val="Arial"/>
      </rPr>
      <t xml:space="preserve"> Equus ferus przewalskii </t>
    </r>
    <r>
      <rPr>
        <sz val="10"/>
        <rFont val="Arial"/>
      </rPr>
      <t xml:space="preserve">data - </t>
    </r>
    <r>
      <rPr>
        <b/>
        <sz val="10"/>
        <rFont val="Arial"/>
      </rPr>
      <t>LUMBAR VERTEBRAE</t>
    </r>
  </si>
  <si>
    <t>L5</t>
  </si>
  <si>
    <t>L6</t>
  </si>
  <si>
    <r>
      <t>Natural History Museum, London.</t>
    </r>
    <r>
      <rPr>
        <i/>
        <sz val="10"/>
        <rFont val="Arial"/>
      </rPr>
      <t xml:space="preserve"> Equus ferus przewalskii </t>
    </r>
    <r>
      <rPr>
        <sz val="10"/>
        <rFont val="Arial"/>
      </rPr>
      <t>data -</t>
    </r>
    <r>
      <rPr>
        <b/>
        <sz val="10"/>
        <rFont val="Arial"/>
      </rPr>
      <t xml:space="preserve"> SACRUM </t>
    </r>
  </si>
  <si>
    <t>Phalanx I [FORE]</t>
  </si>
  <si>
    <t>PHALANX I [HIND]</t>
  </si>
  <si>
    <t>PHALNX II [FORE]</t>
  </si>
  <si>
    <t>PHALANX II [HIND]</t>
  </si>
  <si>
    <t>PHALANX III [FORE]</t>
  </si>
  <si>
    <t>PHALANX III [HIND]</t>
  </si>
  <si>
    <r>
      <t xml:space="preserve">Natural History Museum, London </t>
    </r>
    <r>
      <rPr>
        <i/>
        <sz val="10"/>
        <rFont val="Arial"/>
      </rPr>
      <t xml:space="preserve">Equus ferus przewalskii </t>
    </r>
    <r>
      <rPr>
        <sz val="10"/>
        <rFont val="Arial"/>
      </rPr>
      <t>Cheek Teeth Measurements</t>
    </r>
  </si>
  <si>
    <t>UPPERS</t>
  </si>
  <si>
    <r>
      <t xml:space="preserve">INFORMATION - </t>
    </r>
    <r>
      <rPr>
        <b/>
        <sz val="10"/>
        <rFont val="Arial"/>
      </rPr>
      <t>Horse 1</t>
    </r>
    <r>
      <rPr>
        <sz val="10"/>
        <rFont val="Arial"/>
      </rPr>
      <t xml:space="preserve"> 1907:7.2.1 Female. Presented Duke of Bedford. Gobi Desert, Mongolia. Also elements under 1907:5.15.1 or 2.</t>
    </r>
  </si>
  <si>
    <t>Wear Stage</t>
  </si>
  <si>
    <t>E.W.</t>
  </si>
  <si>
    <t>V.E.W.</t>
  </si>
  <si>
    <t>Tooth Identity</t>
  </si>
  <si>
    <t>Measurement / Tooth</t>
  </si>
  <si>
    <t>LUP2</t>
  </si>
  <si>
    <t>LUP3</t>
  </si>
  <si>
    <t>LUP4</t>
  </si>
  <si>
    <t>LUM1</t>
  </si>
  <si>
    <t>LUM2</t>
  </si>
  <si>
    <t>LUM3</t>
  </si>
  <si>
    <t>RUP2</t>
  </si>
  <si>
    <t>RUP3</t>
  </si>
  <si>
    <t>RUP4</t>
  </si>
  <si>
    <t>RUM1</t>
  </si>
  <si>
    <t>RUM2</t>
  </si>
  <si>
    <t>RUM3</t>
  </si>
  <si>
    <t>Height</t>
  </si>
  <si>
    <t>IN MAXILLA</t>
  </si>
  <si>
    <t>Length</t>
  </si>
  <si>
    <t>2a</t>
  </si>
  <si>
    <t>AVD L.</t>
  </si>
  <si>
    <t>Protocone</t>
  </si>
  <si>
    <t>Width</t>
  </si>
  <si>
    <t>4a</t>
  </si>
  <si>
    <t>AVD W.</t>
  </si>
  <si>
    <t>M.style</t>
  </si>
  <si>
    <t>P.style</t>
  </si>
  <si>
    <t>Ant. Proto</t>
  </si>
  <si>
    <t>Negative</t>
  </si>
  <si>
    <t>Post. Prot</t>
  </si>
  <si>
    <t>7a</t>
  </si>
  <si>
    <t>P. Valley</t>
  </si>
  <si>
    <t>P. Width</t>
  </si>
  <si>
    <t>Post.P.D.</t>
  </si>
  <si>
    <t>Pli Cab.</t>
  </si>
  <si>
    <t>Prefoss.</t>
  </si>
  <si>
    <t>Postfoss.</t>
  </si>
  <si>
    <t>Ant.P.Dist</t>
  </si>
  <si>
    <t>Protocone Form</t>
  </si>
  <si>
    <t>COUNT:</t>
  </si>
  <si>
    <t>Anterior Prefossette</t>
  </si>
  <si>
    <t>Early</t>
  </si>
  <si>
    <t>1o</t>
  </si>
  <si>
    <t>2(1)</t>
  </si>
  <si>
    <t>Posterior Prefossette</t>
  </si>
  <si>
    <t>Wear</t>
  </si>
  <si>
    <t>5(1)</t>
  </si>
  <si>
    <t>Anterior Postfossette</t>
  </si>
  <si>
    <t>0(3)</t>
  </si>
  <si>
    <t>Posterior Postfoss.</t>
  </si>
  <si>
    <t>2o</t>
  </si>
  <si>
    <t>4o</t>
  </si>
  <si>
    <t>0o</t>
  </si>
  <si>
    <t>2(2)</t>
  </si>
  <si>
    <t>Pli Cabaline(s)</t>
  </si>
  <si>
    <t>1(1)</t>
  </si>
  <si>
    <t>Total</t>
  </si>
  <si>
    <t>12(5)</t>
  </si>
  <si>
    <t>5(2)</t>
  </si>
  <si>
    <t>12(1)</t>
  </si>
  <si>
    <t>9(1)</t>
  </si>
  <si>
    <t>13(1)</t>
  </si>
  <si>
    <t>5(3)</t>
  </si>
  <si>
    <t>11(1)</t>
  </si>
  <si>
    <t>Hypoconal Const.</t>
  </si>
  <si>
    <t>Not</t>
  </si>
  <si>
    <t>Fully</t>
  </si>
  <si>
    <t>Formed</t>
  </si>
  <si>
    <r>
      <t xml:space="preserve">INFORMATION - </t>
    </r>
    <r>
      <rPr>
        <b/>
        <sz val="10"/>
        <rFont val="Arial"/>
      </rPr>
      <t xml:space="preserve">Horse 2 </t>
    </r>
    <r>
      <rPr>
        <sz val="10"/>
        <rFont val="Arial"/>
      </rPr>
      <t>Female 1902:9.25.1  N.B. Skull - dm4 about to be shed on both sides. M3 erupting on both sides</t>
    </r>
  </si>
  <si>
    <t>dm4</t>
  </si>
  <si>
    <t>Erupting</t>
  </si>
  <si>
    <t>4 E.W.</t>
  </si>
  <si>
    <t>3(1)</t>
  </si>
  <si>
    <t>0(1)</t>
  </si>
  <si>
    <t>4(2)</t>
  </si>
  <si>
    <t>7(2)</t>
  </si>
  <si>
    <t>10(2)</t>
  </si>
  <si>
    <r>
      <t xml:space="preserve">INFORMATION - </t>
    </r>
    <r>
      <rPr>
        <b/>
        <sz val="10"/>
        <rFont val="Arial"/>
      </rPr>
      <t>Horse 3</t>
    </r>
    <r>
      <rPr>
        <sz val="10"/>
        <rFont val="Arial"/>
      </rPr>
      <t xml:space="preserve"> 1945:6.11.1 - Teeth in Late Wear</t>
    </r>
  </si>
  <si>
    <t>In jaw</t>
  </si>
  <si>
    <t>IN JAW</t>
  </si>
  <si>
    <t>38.77worn</t>
  </si>
  <si>
    <t>26.2worn</t>
  </si>
  <si>
    <t>23worn</t>
  </si>
  <si>
    <t>23.3worn</t>
  </si>
  <si>
    <t>Worn</t>
  </si>
  <si>
    <t>7.89g</t>
  </si>
  <si>
    <t>6.47g</t>
  </si>
  <si>
    <t>5.46g</t>
  </si>
  <si>
    <t>7.63g</t>
  </si>
  <si>
    <t>6.98g</t>
  </si>
  <si>
    <t>3 (worn)</t>
  </si>
  <si>
    <t>5 (worn)</t>
  </si>
  <si>
    <t>Point</t>
  </si>
  <si>
    <t>4.6worn</t>
  </si>
  <si>
    <t>Absent</t>
  </si>
  <si>
    <t>Hint</t>
  </si>
  <si>
    <t>17.63L.W.</t>
  </si>
  <si>
    <t>19.45worn</t>
  </si>
  <si>
    <t>12.3worn</t>
  </si>
  <si>
    <t>11.85worn</t>
  </si>
  <si>
    <t>Worn off</t>
  </si>
  <si>
    <t>11 worn</t>
  </si>
  <si>
    <t>1*</t>
  </si>
  <si>
    <t>0=</t>
  </si>
  <si>
    <t>Worn Off</t>
  </si>
  <si>
    <t>3(2)</t>
  </si>
  <si>
    <t>6(1)</t>
  </si>
  <si>
    <t>6(2)Hint</t>
  </si>
  <si>
    <t>3+?+Hint</t>
  </si>
  <si>
    <t>7(1)+?</t>
  </si>
  <si>
    <t xml:space="preserve">* = </t>
  </si>
  <si>
    <t>* =</t>
  </si>
  <si>
    <t>Hypoco.</t>
  </si>
  <si>
    <t>WORN</t>
  </si>
  <si>
    <t>Front</t>
  </si>
  <si>
    <t>Ditto</t>
  </si>
  <si>
    <t>Islet</t>
  </si>
  <si>
    <t>worn, but</t>
  </si>
  <si>
    <t>may have</t>
  </si>
  <si>
    <t>been more</t>
  </si>
  <si>
    <r>
      <t xml:space="preserve">INFORMATION - </t>
    </r>
    <r>
      <rPr>
        <b/>
        <sz val="10"/>
        <rFont val="Arial"/>
      </rPr>
      <t>Horse 4</t>
    </r>
    <r>
      <rPr>
        <sz val="10"/>
        <rFont val="Arial"/>
      </rPr>
      <t xml:space="preserve"> 1960:2.1.4 Cupboard 3, Drawer 2.</t>
    </r>
  </si>
  <si>
    <t>All Early Wear (M1 and M2 ~ O.K.</t>
  </si>
  <si>
    <t>All Early Wear - Crib Biter!?</t>
  </si>
  <si>
    <t>LUdm4</t>
  </si>
  <si>
    <t>RUdm4</t>
  </si>
  <si>
    <t>~29</t>
  </si>
  <si>
    <t>~26.12</t>
  </si>
  <si>
    <t>~35</t>
  </si>
  <si>
    <t>~27</t>
  </si>
  <si>
    <t>SPLIT</t>
  </si>
  <si>
    <t>~10.4worn</t>
  </si>
  <si>
    <t>~11.57ew</t>
  </si>
  <si>
    <t>~20.8</t>
  </si>
  <si>
    <t>~20.44ew</t>
  </si>
  <si>
    <t>~5.08</t>
  </si>
  <si>
    <t>~4.1</t>
  </si>
  <si>
    <t>Hintof2Ew</t>
  </si>
  <si>
    <t>3.65 +hint</t>
  </si>
  <si>
    <t>11.2Worn</t>
  </si>
  <si>
    <t>More worn</t>
  </si>
  <si>
    <t>than L. side</t>
  </si>
  <si>
    <t>dm L.W.</t>
  </si>
  <si>
    <t>5? E.W.</t>
  </si>
  <si>
    <t>V.V.L.W.</t>
  </si>
  <si>
    <t>1 +Hint</t>
  </si>
  <si>
    <t>5(3)+Hint</t>
  </si>
  <si>
    <t>8 +Hint</t>
  </si>
  <si>
    <t>8(1) +Hint</t>
  </si>
  <si>
    <r>
      <t xml:space="preserve">INFORMATION - </t>
    </r>
    <r>
      <rPr>
        <b/>
        <sz val="10"/>
        <rFont val="Arial"/>
      </rPr>
      <t xml:space="preserve">Horse 5 </t>
    </r>
    <r>
      <rPr>
        <sz val="10"/>
        <rFont val="Arial"/>
      </rPr>
      <t xml:space="preserve">1961:5.10.2 - Age 20+ Years, Teeth worn to roots/Decayed. </t>
    </r>
    <r>
      <rPr>
        <b/>
        <sz val="10"/>
        <rFont val="Arial"/>
      </rPr>
      <t>NOT WORTH MEASURING</t>
    </r>
  </si>
  <si>
    <t>ALL WORN TO ROOTS - NOT MEASURED</t>
  </si>
  <si>
    <r>
      <t xml:space="preserve">INFORMATION - </t>
    </r>
    <r>
      <rPr>
        <b/>
        <sz val="10"/>
        <rFont val="Arial"/>
      </rPr>
      <t xml:space="preserve">Horse 6 </t>
    </r>
    <r>
      <rPr>
        <sz val="10"/>
        <rFont val="Arial"/>
      </rPr>
      <t xml:space="preserve">1963:1.25.1 Age 31 Years, 4 months. - Teeth in very poor condition, therefore </t>
    </r>
    <r>
      <rPr>
        <b/>
        <sz val="10"/>
        <rFont val="Arial"/>
      </rPr>
      <t xml:space="preserve">NOT WORTH MEASURING </t>
    </r>
    <r>
      <rPr>
        <sz val="10"/>
        <rFont val="Arial"/>
      </rPr>
      <t xml:space="preserve"> </t>
    </r>
  </si>
  <si>
    <r>
      <t xml:space="preserve">INFORMATION - </t>
    </r>
    <r>
      <rPr>
        <b/>
        <sz val="10"/>
        <rFont val="Arial"/>
      </rPr>
      <t>Horse 11</t>
    </r>
    <r>
      <rPr>
        <sz val="10"/>
        <rFont val="Arial"/>
      </rPr>
      <t xml:space="preserve"> Cupboard 4, Drawer 9. Male 5 and 1/2 years old - Perfect Dentition.</t>
    </r>
  </si>
  <si>
    <t>6.27g</t>
  </si>
  <si>
    <t>4.83g</t>
  </si>
  <si>
    <t>3.9g</t>
  </si>
  <si>
    <t>5.37g</t>
  </si>
  <si>
    <t>4.36g</t>
  </si>
  <si>
    <t>4(1)</t>
  </si>
  <si>
    <t>2(4)</t>
  </si>
  <si>
    <t>1(2)</t>
  </si>
  <si>
    <t>14(1)</t>
  </si>
  <si>
    <t>10(1)</t>
  </si>
  <si>
    <t>8(4)</t>
  </si>
  <si>
    <t>9(5)</t>
  </si>
  <si>
    <t>10(5)</t>
  </si>
  <si>
    <t>Hypoconal</t>
  </si>
  <si>
    <t xml:space="preserve">Hypoconal </t>
  </si>
  <si>
    <t>LOWER CHEEK TEETH</t>
  </si>
  <si>
    <r>
      <t>Horse 1</t>
    </r>
    <r>
      <rPr>
        <sz val="10"/>
        <rFont val="Arial"/>
      </rPr>
      <t xml:space="preserve"> - 1907:15.7.1 or 2 or 1907:5.15.1</t>
    </r>
  </si>
  <si>
    <t>Measurement/</t>
  </si>
  <si>
    <t>IN MANDIBLE</t>
  </si>
  <si>
    <t>Preflexid</t>
  </si>
  <si>
    <t>D. Knot</t>
  </si>
  <si>
    <t>Postflexid</t>
  </si>
  <si>
    <t>6a</t>
  </si>
  <si>
    <t>Ant Width</t>
  </si>
  <si>
    <t>6b</t>
  </si>
  <si>
    <t>Post. W.</t>
  </si>
  <si>
    <t>6c</t>
  </si>
  <si>
    <t>Ecto. Ht.</t>
  </si>
  <si>
    <t>Ecto.W.</t>
  </si>
  <si>
    <t>Pli cab.</t>
  </si>
  <si>
    <t>D.K.val.W</t>
  </si>
  <si>
    <t>D.K.</t>
  </si>
  <si>
    <t>D.K. Type</t>
  </si>
  <si>
    <t>E.</t>
  </si>
  <si>
    <t>Ecto. Type</t>
  </si>
  <si>
    <t>P.C.</t>
  </si>
  <si>
    <t>No P c(s)</t>
  </si>
  <si>
    <r>
      <t>Horse 2</t>
    </r>
    <r>
      <rPr>
        <sz val="10"/>
        <rFont val="Arial"/>
      </rPr>
      <t xml:space="preserve"> - 1902:9.25.1 Female. Cupboard 1, Drawer 4.</t>
    </r>
  </si>
  <si>
    <t>~34</t>
  </si>
  <si>
    <t>Unworn</t>
  </si>
  <si>
    <t>6.98 LW</t>
  </si>
  <si>
    <t>~10.8</t>
  </si>
  <si>
    <t>6.93 LW</t>
  </si>
  <si>
    <t>Decid</t>
  </si>
  <si>
    <t>4 (L.W.)</t>
  </si>
  <si>
    <t>and very</t>
  </si>
  <si>
    <t>L.W.</t>
  </si>
  <si>
    <t>0(2)</t>
  </si>
  <si>
    <t>worn</t>
  </si>
  <si>
    <t xml:space="preserve"> - L.W.</t>
  </si>
  <si>
    <r>
      <t>Horse 3</t>
    </r>
    <r>
      <rPr>
        <sz val="10"/>
        <rFont val="Arial"/>
      </rPr>
      <t xml:space="preserve"> - 1945:6.11.1</t>
    </r>
  </si>
  <si>
    <t>Measurement</t>
  </si>
  <si>
    <t>~30.7</t>
  </si>
  <si>
    <t>~26.26</t>
  </si>
  <si>
    <t>~27.8</t>
  </si>
  <si>
    <t>~16.6</t>
  </si>
  <si>
    <t>~17.2</t>
  </si>
  <si>
    <t>~16.5</t>
  </si>
  <si>
    <t>Split</t>
  </si>
  <si>
    <t>~19.5Split</t>
  </si>
  <si>
    <r>
      <t>Horse 4</t>
    </r>
    <r>
      <rPr>
        <sz val="10"/>
        <rFont val="Arial"/>
      </rPr>
      <t xml:space="preserve"> - 1960:2.1.4 Cupboard 3, Drawer 2.</t>
    </r>
  </si>
  <si>
    <t>Early wear, m3 visible but unerupted.</t>
  </si>
  <si>
    <t>Unerupted</t>
  </si>
  <si>
    <t>29.02 EW</t>
  </si>
  <si>
    <t>29.42 EW</t>
  </si>
  <si>
    <t>15.73 EW</t>
  </si>
  <si>
    <t>14.07 EW</t>
  </si>
  <si>
    <t xml:space="preserve">      x</t>
  </si>
  <si>
    <r>
      <t>Horse 5</t>
    </r>
    <r>
      <rPr>
        <sz val="10"/>
        <rFont val="Arial"/>
      </rPr>
      <t xml:space="preserve"> - 1961:5.10.2 Cupboard 3, Drawer 3. Teeth worn to roots/Decayed - NOT WORTH MEASURING. Age 20+ years.</t>
    </r>
  </si>
  <si>
    <r>
      <t>Horse 6</t>
    </r>
    <r>
      <rPr>
        <sz val="10"/>
        <rFont val="Arial"/>
      </rPr>
      <t xml:space="preserve"> - 1963:1.25.1 Cupboard 4, Drawer 6. Teeth in very poor condition - NOT WORTH MEASURING. Age 31 years, 4 months.</t>
    </r>
  </si>
  <si>
    <r>
      <t>Horse 11</t>
    </r>
    <r>
      <rPr>
        <sz val="10"/>
        <rFont val="Arial"/>
      </rPr>
      <t xml:space="preserve"> - 72.813 Cupboard 4, Drawer 9. Male. 5 and 1/2 years old - Perfect Dentition.</t>
    </r>
  </si>
  <si>
    <t>~27.3Split</t>
  </si>
  <si>
    <t>TO BE CONTINUED...</t>
  </si>
  <si>
    <t>5.06 E.W.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</si>
</sst>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b/>
      <sz val="10"/>
      <name val="Arial"/>
    </font>
    <font>
      <i/>
      <sz val="10"/>
      <name val="Arial"/>
    </font>
    <font>
      <b/>
      <i/>
      <sz val="10"/>
      <name val="Arial"/>
    </font>
    <font>
      <sz val="10"/>
      <name val="Arial"/>
      <family val="2"/>
    </font>
    <font>
      <sz val="9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5" fillId="0" borderId="0" xfId="0" applyFont="1"/>
    <xf numFmtId="0" fontId="0" fillId="0" borderId="0" xfId="0" quotePrefix="1" applyAlignment="1">
      <alignment horizontal="left"/>
    </xf>
    <xf numFmtId="0" fontId="0" fillId="0" borderId="0" xfId="0" quotePrefix="1" applyAlignment="1">
      <alignment horizontal="right"/>
    </xf>
    <xf numFmtId="0" fontId="1" fillId="0" borderId="0" xfId="0" quotePrefix="1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quotePrefix="1" applyFont="1" applyAlignment="1">
      <alignment horizontal="left"/>
    </xf>
    <xf numFmtId="0" fontId="4" fillId="0" borderId="0" xfId="0" applyFont="1"/>
    <xf numFmtId="0" fontId="4" fillId="0" borderId="0" xfId="0" quotePrefix="1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88"/>
  <sheetViews>
    <sheetView tabSelected="1" workbookViewId="0">
      <selection activeCell="C3" sqref="C3"/>
    </sheetView>
  </sheetViews>
  <sheetFormatPr defaultRowHeight="12.75" x14ac:dyDescent="0.2"/>
  <sheetData>
    <row r="1" spans="1:10" s="8" customFormat="1" x14ac:dyDescent="0.2">
      <c r="A1" s="8" t="s">
        <v>0</v>
      </c>
    </row>
    <row r="2" spans="1:10" x14ac:dyDescent="0.2">
      <c r="A2" s="1" t="s">
        <v>1</v>
      </c>
      <c r="B2" s="1"/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 t="s">
        <v>2</v>
      </c>
    </row>
    <row r="3" spans="1:10" x14ac:dyDescent="0.2">
      <c r="A3" t="s">
        <v>3</v>
      </c>
      <c r="D3">
        <v>54.1</v>
      </c>
      <c r="G3">
        <v>46.2</v>
      </c>
      <c r="H3">
        <v>31.7</v>
      </c>
    </row>
    <row r="4" spans="1:10" x14ac:dyDescent="0.2">
      <c r="D4">
        <v>54.1</v>
      </c>
      <c r="G4">
        <v>47.1</v>
      </c>
      <c r="H4">
        <v>31.7</v>
      </c>
    </row>
    <row r="5" spans="1:10" x14ac:dyDescent="0.2">
      <c r="A5" t="s">
        <v>4</v>
      </c>
      <c r="D5">
        <v>57.6</v>
      </c>
      <c r="G5">
        <v>48.3</v>
      </c>
      <c r="H5">
        <v>35.200000000000003</v>
      </c>
    </row>
    <row r="6" spans="1:10" x14ac:dyDescent="0.2">
      <c r="D6">
        <v>57.8</v>
      </c>
      <c r="G6">
        <v>47.5</v>
      </c>
      <c r="H6">
        <v>34.5</v>
      </c>
    </row>
    <row r="7" spans="1:10" x14ac:dyDescent="0.2">
      <c r="A7" t="s">
        <v>5</v>
      </c>
      <c r="D7">
        <v>57.6</v>
      </c>
      <c r="G7">
        <v>46.2</v>
      </c>
      <c r="H7">
        <v>34.6</v>
      </c>
    </row>
    <row r="9" spans="1:10" x14ac:dyDescent="0.2">
      <c r="A9" t="s">
        <v>6</v>
      </c>
      <c r="D9">
        <v>51.7</v>
      </c>
      <c r="G9">
        <v>42.7</v>
      </c>
      <c r="H9">
        <v>32.4</v>
      </c>
    </row>
    <row r="10" spans="1:10" x14ac:dyDescent="0.2">
      <c r="D10">
        <v>51.5</v>
      </c>
      <c r="G10">
        <v>43.6</v>
      </c>
      <c r="H10">
        <v>30.4</v>
      </c>
    </row>
    <row r="11" spans="1:10" x14ac:dyDescent="0.2">
      <c r="A11" t="s">
        <v>7</v>
      </c>
      <c r="D11">
        <v>57.3</v>
      </c>
      <c r="G11">
        <v>46.5</v>
      </c>
      <c r="H11">
        <v>33.1</v>
      </c>
    </row>
    <row r="12" spans="1:10" x14ac:dyDescent="0.2">
      <c r="D12">
        <v>57.3</v>
      </c>
      <c r="G12">
        <v>46.4</v>
      </c>
      <c r="H12">
        <v>33.200000000000003</v>
      </c>
    </row>
    <row r="13" spans="1:10" x14ac:dyDescent="0.2">
      <c r="A13" t="s">
        <v>8</v>
      </c>
      <c r="D13">
        <v>55.4</v>
      </c>
      <c r="G13">
        <v>46.8</v>
      </c>
      <c r="H13">
        <v>32.200000000000003</v>
      </c>
    </row>
    <row r="14" spans="1:10" x14ac:dyDescent="0.2">
      <c r="D14">
        <v>55</v>
      </c>
      <c r="G14">
        <v>47.9</v>
      </c>
      <c r="H14">
        <v>32.5</v>
      </c>
    </row>
    <row r="15" spans="1:10" x14ac:dyDescent="0.2">
      <c r="A15" t="s">
        <v>9</v>
      </c>
      <c r="D15">
        <v>50.7</v>
      </c>
      <c r="G15">
        <v>44.6</v>
      </c>
      <c r="H15">
        <v>31.8</v>
      </c>
    </row>
    <row r="17" spans="1:11" x14ac:dyDescent="0.2">
      <c r="A17" t="s">
        <v>10</v>
      </c>
      <c r="D17">
        <v>54.5</v>
      </c>
      <c r="G17">
        <v>47.7</v>
      </c>
      <c r="H17">
        <v>33</v>
      </c>
    </row>
    <row r="19" spans="1:11" x14ac:dyDescent="0.2">
      <c r="A19" t="s">
        <v>11</v>
      </c>
    </row>
    <row r="21" spans="1:11" x14ac:dyDescent="0.2">
      <c r="A21" t="s">
        <v>12</v>
      </c>
      <c r="D21">
        <v>56.2</v>
      </c>
      <c r="G21">
        <v>49.7</v>
      </c>
      <c r="H21">
        <v>32.799999999999997</v>
      </c>
    </row>
    <row r="22" spans="1:11" x14ac:dyDescent="0.2">
      <c r="D22">
        <v>55.5</v>
      </c>
    </row>
    <row r="23" spans="1:11" x14ac:dyDescent="0.2">
      <c r="A23" s="1" t="s">
        <v>1</v>
      </c>
      <c r="B23" s="1"/>
      <c r="C23" s="1">
        <v>1</v>
      </c>
      <c r="D23" s="1">
        <v>2</v>
      </c>
      <c r="E23" s="1">
        <v>3</v>
      </c>
      <c r="F23" s="1">
        <v>4</v>
      </c>
      <c r="G23" s="1">
        <v>5</v>
      </c>
      <c r="H23" s="1">
        <v>6</v>
      </c>
      <c r="I23" s="1">
        <v>7</v>
      </c>
      <c r="J23" s="1" t="s">
        <v>2</v>
      </c>
    </row>
    <row r="24" spans="1:11" x14ac:dyDescent="0.2">
      <c r="A24" t="s">
        <v>13</v>
      </c>
      <c r="C24">
        <f>COUNT(C3:C22)</f>
        <v>0</v>
      </c>
      <c r="D24">
        <f t="shared" ref="D24:J24" si="0">COUNT(D3:D22)</f>
        <v>15</v>
      </c>
      <c r="E24">
        <f t="shared" si="0"/>
        <v>0</v>
      </c>
      <c r="F24">
        <f t="shared" si="0"/>
        <v>0</v>
      </c>
      <c r="G24">
        <f t="shared" si="0"/>
        <v>14</v>
      </c>
      <c r="H24">
        <f t="shared" si="0"/>
        <v>14</v>
      </c>
      <c r="I24">
        <f t="shared" si="0"/>
        <v>0</v>
      </c>
      <c r="J24">
        <f t="shared" si="0"/>
        <v>0</v>
      </c>
    </row>
    <row r="25" spans="1:11" x14ac:dyDescent="0.2">
      <c r="A25" t="s">
        <v>14</v>
      </c>
      <c r="C25">
        <f>MIN(C3:C22)</f>
        <v>0</v>
      </c>
      <c r="D25">
        <f t="shared" ref="D25:J25" si="1">MIN(D3:D22)</f>
        <v>50.7</v>
      </c>
      <c r="E25">
        <f t="shared" si="1"/>
        <v>0</v>
      </c>
      <c r="F25">
        <f t="shared" si="1"/>
        <v>0</v>
      </c>
      <c r="G25">
        <f t="shared" si="1"/>
        <v>42.7</v>
      </c>
      <c r="H25">
        <f t="shared" si="1"/>
        <v>30.4</v>
      </c>
      <c r="I25">
        <f t="shared" si="1"/>
        <v>0</v>
      </c>
      <c r="J25">
        <f t="shared" si="1"/>
        <v>0</v>
      </c>
    </row>
    <row r="26" spans="1:11" x14ac:dyDescent="0.2">
      <c r="A26" t="s">
        <v>15</v>
      </c>
      <c r="C26">
        <f>MAX(C3:C22)</f>
        <v>0</v>
      </c>
      <c r="D26">
        <f t="shared" ref="D26:J26" si="2">MAX(D3:D22)</f>
        <v>57.8</v>
      </c>
      <c r="E26">
        <f t="shared" si="2"/>
        <v>0</v>
      </c>
      <c r="F26">
        <f t="shared" si="2"/>
        <v>0</v>
      </c>
      <c r="G26">
        <f t="shared" si="2"/>
        <v>49.7</v>
      </c>
      <c r="H26">
        <f t="shared" si="2"/>
        <v>35.200000000000003</v>
      </c>
      <c r="I26">
        <f t="shared" si="2"/>
        <v>0</v>
      </c>
      <c r="J26">
        <f t="shared" si="2"/>
        <v>0</v>
      </c>
    </row>
    <row r="27" spans="1:11" x14ac:dyDescent="0.2">
      <c r="A27" t="s">
        <v>16</v>
      </c>
      <c r="C27" t="e">
        <f>AVERAGE(C3:C22)</f>
        <v>#DIV/0!</v>
      </c>
      <c r="D27">
        <f t="shared" ref="D27:J27" si="3">AVERAGE(D3:D22)</f>
        <v>55.08666666666668</v>
      </c>
      <c r="E27" t="e">
        <f t="shared" si="3"/>
        <v>#DIV/0!</v>
      </c>
      <c r="F27" t="e">
        <f t="shared" si="3"/>
        <v>#DIV/0!</v>
      </c>
      <c r="G27">
        <f t="shared" si="3"/>
        <v>46.51428571428572</v>
      </c>
      <c r="H27">
        <f t="shared" si="3"/>
        <v>32.792857142857144</v>
      </c>
      <c r="I27" t="e">
        <f t="shared" si="3"/>
        <v>#DIV/0!</v>
      </c>
      <c r="J27" t="e">
        <f t="shared" si="3"/>
        <v>#DIV/0!</v>
      </c>
    </row>
    <row r="28" spans="1:11" x14ac:dyDescent="0.2">
      <c r="A28" t="s">
        <v>17</v>
      </c>
      <c r="C28" t="e">
        <f>STDEV(C3:C22)</f>
        <v>#DIV/0!</v>
      </c>
      <c r="D28">
        <f t="shared" ref="D28:J28" si="4">STDEV(D3:D22)</f>
        <v>2.3479068692486695</v>
      </c>
      <c r="E28" t="e">
        <f t="shared" si="4"/>
        <v>#DIV/0!</v>
      </c>
      <c r="F28" t="e">
        <f t="shared" si="4"/>
        <v>#DIV/0!</v>
      </c>
      <c r="G28">
        <f t="shared" si="4"/>
        <v>1.8600484455464439</v>
      </c>
      <c r="H28">
        <f t="shared" si="4"/>
        <v>1.2999788671147285</v>
      </c>
      <c r="I28" t="e">
        <f t="shared" si="4"/>
        <v>#DIV/0!</v>
      </c>
      <c r="J28" t="e">
        <f t="shared" si="4"/>
        <v>#DIV/0!</v>
      </c>
    </row>
    <row r="31" spans="1:11" x14ac:dyDescent="0.2">
      <c r="A31" s="8" t="s">
        <v>18</v>
      </c>
    </row>
    <row r="32" spans="1:11" x14ac:dyDescent="0.2">
      <c r="A32" t="s">
        <v>1</v>
      </c>
      <c r="C32">
        <v>1</v>
      </c>
      <c r="D32">
        <v>2</v>
      </c>
      <c r="E32">
        <v>3</v>
      </c>
      <c r="F32">
        <v>4</v>
      </c>
      <c r="G32" t="s">
        <v>19</v>
      </c>
      <c r="H32">
        <v>6</v>
      </c>
      <c r="I32">
        <v>7</v>
      </c>
      <c r="J32" t="s">
        <v>20</v>
      </c>
      <c r="K32" t="s">
        <v>21</v>
      </c>
    </row>
    <row r="33" spans="1:7" x14ac:dyDescent="0.2">
      <c r="A33" t="s">
        <v>3</v>
      </c>
      <c r="C33">
        <v>93.5</v>
      </c>
      <c r="G33">
        <v>38.299999999999997</v>
      </c>
    </row>
    <row r="34" spans="1:7" x14ac:dyDescent="0.2">
      <c r="C34">
        <v>95.1</v>
      </c>
      <c r="G34">
        <v>38.1</v>
      </c>
    </row>
    <row r="35" spans="1:7" x14ac:dyDescent="0.2">
      <c r="A35" t="s">
        <v>4</v>
      </c>
      <c r="C35">
        <v>108.9</v>
      </c>
      <c r="G35">
        <v>41.6</v>
      </c>
    </row>
    <row r="36" spans="1:7" x14ac:dyDescent="0.2">
      <c r="C36">
        <v>110</v>
      </c>
      <c r="G36">
        <v>41.8</v>
      </c>
    </row>
    <row r="37" spans="1:7" x14ac:dyDescent="0.2">
      <c r="A37" t="s">
        <v>5</v>
      </c>
      <c r="C37">
        <v>102.1</v>
      </c>
      <c r="G37">
        <v>40.700000000000003</v>
      </c>
    </row>
    <row r="38" spans="1:7" x14ac:dyDescent="0.2">
      <c r="C38">
        <v>101.7</v>
      </c>
      <c r="G38">
        <v>40.200000000000003</v>
      </c>
    </row>
    <row r="39" spans="1:7" x14ac:dyDescent="0.2">
      <c r="A39" t="s">
        <v>6</v>
      </c>
      <c r="C39">
        <v>92.1</v>
      </c>
      <c r="G39">
        <v>38.700000000000003</v>
      </c>
    </row>
    <row r="40" spans="1:7" x14ac:dyDescent="0.2">
      <c r="C40">
        <v>92.6</v>
      </c>
      <c r="G40">
        <v>39.1</v>
      </c>
    </row>
    <row r="41" spans="1:7" x14ac:dyDescent="0.2">
      <c r="A41" t="s">
        <v>7</v>
      </c>
      <c r="C41">
        <v>102.4</v>
      </c>
      <c r="G41">
        <v>41.1</v>
      </c>
    </row>
    <row r="42" spans="1:7" x14ac:dyDescent="0.2">
      <c r="C42">
        <v>101.9</v>
      </c>
      <c r="G42">
        <v>41</v>
      </c>
    </row>
    <row r="43" spans="1:7" x14ac:dyDescent="0.2">
      <c r="A43" t="s">
        <v>8</v>
      </c>
      <c r="C43">
        <v>98.4</v>
      </c>
      <c r="G43">
        <v>40.1</v>
      </c>
    </row>
    <row r="44" spans="1:7" x14ac:dyDescent="0.2">
      <c r="C44">
        <v>99.3</v>
      </c>
      <c r="G44">
        <v>40.9</v>
      </c>
    </row>
    <row r="45" spans="1:7" x14ac:dyDescent="0.2">
      <c r="A45" t="s">
        <v>9</v>
      </c>
      <c r="C45">
        <v>101.8</v>
      </c>
      <c r="G45">
        <v>39.299999999999997</v>
      </c>
    </row>
    <row r="47" spans="1:7" x14ac:dyDescent="0.2">
      <c r="A47" t="s">
        <v>10</v>
      </c>
      <c r="C47">
        <v>105.5</v>
      </c>
    </row>
    <row r="49" spans="1:16" x14ac:dyDescent="0.2">
      <c r="A49" t="s">
        <v>11</v>
      </c>
    </row>
    <row r="51" spans="1:16" x14ac:dyDescent="0.2">
      <c r="A51" t="s">
        <v>12</v>
      </c>
      <c r="C51">
        <v>103.8</v>
      </c>
      <c r="G51">
        <v>42.7</v>
      </c>
    </row>
    <row r="52" spans="1:16" x14ac:dyDescent="0.2">
      <c r="C52">
        <v>104.2</v>
      </c>
      <c r="G52">
        <v>41.6</v>
      </c>
    </row>
    <row r="54" spans="1:16" x14ac:dyDescent="0.2">
      <c r="A54" t="s">
        <v>13</v>
      </c>
      <c r="C54">
        <f>COUNT(C33:C52)</f>
        <v>16</v>
      </c>
      <c r="D54">
        <f t="shared" ref="D54:K54" si="5">COUNT(D33:D52)</f>
        <v>0</v>
      </c>
      <c r="E54">
        <f t="shared" si="5"/>
        <v>0</v>
      </c>
      <c r="F54">
        <f t="shared" si="5"/>
        <v>0</v>
      </c>
      <c r="G54">
        <f t="shared" si="5"/>
        <v>15</v>
      </c>
      <c r="H54">
        <f t="shared" si="5"/>
        <v>0</v>
      </c>
      <c r="I54">
        <f t="shared" si="5"/>
        <v>0</v>
      </c>
      <c r="J54">
        <f t="shared" si="5"/>
        <v>0</v>
      </c>
      <c r="K54">
        <f t="shared" si="5"/>
        <v>0</v>
      </c>
    </row>
    <row r="55" spans="1:16" x14ac:dyDescent="0.2">
      <c r="A55" t="s">
        <v>14</v>
      </c>
      <c r="C55">
        <f>MIN(C33:C52)</f>
        <v>92.1</v>
      </c>
      <c r="D55">
        <f t="shared" ref="D55:K55" si="6">MIN(D33:D52)</f>
        <v>0</v>
      </c>
      <c r="E55">
        <f t="shared" si="6"/>
        <v>0</v>
      </c>
      <c r="F55">
        <f t="shared" si="6"/>
        <v>0</v>
      </c>
      <c r="G55">
        <f t="shared" si="6"/>
        <v>38.1</v>
      </c>
      <c r="H55">
        <f t="shared" si="6"/>
        <v>0</v>
      </c>
      <c r="I55">
        <f t="shared" si="6"/>
        <v>0</v>
      </c>
      <c r="J55">
        <f t="shared" si="6"/>
        <v>0</v>
      </c>
      <c r="K55">
        <f t="shared" si="6"/>
        <v>0</v>
      </c>
    </row>
    <row r="56" spans="1:16" x14ac:dyDescent="0.2">
      <c r="A56" t="s">
        <v>15</v>
      </c>
      <c r="C56">
        <f>MAX(C33:C52)</f>
        <v>110</v>
      </c>
      <c r="D56">
        <f t="shared" ref="D56:K56" si="7">MAX(D33:D52)</f>
        <v>0</v>
      </c>
      <c r="E56">
        <f t="shared" si="7"/>
        <v>0</v>
      </c>
      <c r="F56">
        <f t="shared" si="7"/>
        <v>0</v>
      </c>
      <c r="G56">
        <f t="shared" si="7"/>
        <v>42.7</v>
      </c>
      <c r="H56">
        <f t="shared" si="7"/>
        <v>0</v>
      </c>
      <c r="I56">
        <f t="shared" si="7"/>
        <v>0</v>
      </c>
      <c r="J56">
        <f t="shared" si="7"/>
        <v>0</v>
      </c>
      <c r="K56">
        <f t="shared" si="7"/>
        <v>0</v>
      </c>
    </row>
    <row r="57" spans="1:16" x14ac:dyDescent="0.2">
      <c r="A57" t="s">
        <v>16</v>
      </c>
      <c r="C57">
        <f>AVERAGE(C33:C52)</f>
        <v>100.83125</v>
      </c>
      <c r="D57" t="e">
        <f t="shared" ref="D57:K57" si="8">AVERAGE(D33:D52)</f>
        <v>#DIV/0!</v>
      </c>
      <c r="E57" t="e">
        <f t="shared" si="8"/>
        <v>#DIV/0!</v>
      </c>
      <c r="F57" t="e">
        <f t="shared" si="8"/>
        <v>#DIV/0!</v>
      </c>
      <c r="G57">
        <f t="shared" si="8"/>
        <v>40.346666666666671</v>
      </c>
      <c r="H57" t="e">
        <f t="shared" si="8"/>
        <v>#DIV/0!</v>
      </c>
      <c r="I57" t="e">
        <f t="shared" si="8"/>
        <v>#DIV/0!</v>
      </c>
      <c r="J57" t="e">
        <f t="shared" si="8"/>
        <v>#DIV/0!</v>
      </c>
      <c r="K57" t="e">
        <f t="shared" si="8"/>
        <v>#DIV/0!</v>
      </c>
    </row>
    <row r="58" spans="1:16" x14ac:dyDescent="0.2">
      <c r="A58" t="s">
        <v>17</v>
      </c>
      <c r="C58">
        <f>STDEV(C33:C52)</f>
        <v>5.3967544258873099</v>
      </c>
      <c r="D58" t="e">
        <f t="shared" ref="D58:K58" si="9">STDEV(D33:D52)</f>
        <v>#DIV/0!</v>
      </c>
      <c r="E58" t="e">
        <f t="shared" si="9"/>
        <v>#DIV/0!</v>
      </c>
      <c r="F58" t="e">
        <f t="shared" si="9"/>
        <v>#DIV/0!</v>
      </c>
      <c r="G58">
        <f t="shared" si="9"/>
        <v>1.3860873331931218</v>
      </c>
      <c r="H58" t="e">
        <f t="shared" si="9"/>
        <v>#DIV/0!</v>
      </c>
      <c r="I58" t="e">
        <f t="shared" si="9"/>
        <v>#DIV/0!</v>
      </c>
      <c r="J58" t="e">
        <f t="shared" si="9"/>
        <v>#DIV/0!</v>
      </c>
      <c r="K58" t="e">
        <f t="shared" si="9"/>
        <v>#DIV/0!</v>
      </c>
    </row>
    <row r="61" spans="1:16" x14ac:dyDescent="0.2">
      <c r="A61" s="8" t="s">
        <v>22</v>
      </c>
    </row>
    <row r="62" spans="1:16" x14ac:dyDescent="0.2">
      <c r="A62" t="s">
        <v>1</v>
      </c>
      <c r="C62">
        <v>1</v>
      </c>
      <c r="D62">
        <v>2</v>
      </c>
      <c r="E62">
        <v>3</v>
      </c>
      <c r="F62">
        <v>4</v>
      </c>
      <c r="G62">
        <v>5</v>
      </c>
      <c r="H62">
        <v>6</v>
      </c>
      <c r="I62">
        <v>7</v>
      </c>
      <c r="J62" t="s">
        <v>23</v>
      </c>
      <c r="K62">
        <v>9</v>
      </c>
      <c r="L62">
        <v>10</v>
      </c>
      <c r="M62" t="s">
        <v>24</v>
      </c>
      <c r="N62" t="s">
        <v>25</v>
      </c>
      <c r="O62" t="s">
        <v>26</v>
      </c>
      <c r="P62" t="s">
        <v>27</v>
      </c>
    </row>
    <row r="63" spans="1:16" x14ac:dyDescent="0.2">
      <c r="A63" t="s">
        <v>3</v>
      </c>
      <c r="C63">
        <v>356</v>
      </c>
      <c r="J63">
        <v>107</v>
      </c>
      <c r="P63">
        <v>84.1</v>
      </c>
    </row>
    <row r="65" spans="1:16" x14ac:dyDescent="0.2">
      <c r="A65" t="s">
        <v>4</v>
      </c>
      <c r="C65">
        <v>372</v>
      </c>
      <c r="J65">
        <v>114.7</v>
      </c>
      <c r="P65">
        <v>85.3</v>
      </c>
    </row>
    <row r="67" spans="1:16" x14ac:dyDescent="0.2">
      <c r="A67" t="s">
        <v>5</v>
      </c>
      <c r="C67">
        <v>364</v>
      </c>
      <c r="J67">
        <v>110</v>
      </c>
      <c r="P67">
        <v>87.3</v>
      </c>
    </row>
    <row r="69" spans="1:16" x14ac:dyDescent="0.2">
      <c r="A69" t="s">
        <v>6</v>
      </c>
      <c r="C69">
        <v>343</v>
      </c>
      <c r="J69">
        <v>105</v>
      </c>
      <c r="P69">
        <v>78.599999999999994</v>
      </c>
    </row>
    <row r="71" spans="1:16" x14ac:dyDescent="0.2">
      <c r="A71" t="s">
        <v>7</v>
      </c>
      <c r="C71">
        <v>372</v>
      </c>
      <c r="J71">
        <v>114.1</v>
      </c>
      <c r="P71">
        <v>87.1</v>
      </c>
    </row>
    <row r="72" spans="1:16" x14ac:dyDescent="0.2">
      <c r="C72">
        <v>371</v>
      </c>
      <c r="J72">
        <v>115</v>
      </c>
      <c r="P72">
        <v>88.2</v>
      </c>
    </row>
    <row r="73" spans="1:16" x14ac:dyDescent="0.2">
      <c r="A73" t="s">
        <v>8</v>
      </c>
      <c r="C73">
        <v>358</v>
      </c>
      <c r="J73">
        <v>109.9</v>
      </c>
      <c r="P73">
        <v>85.4</v>
      </c>
    </row>
    <row r="74" spans="1:16" x14ac:dyDescent="0.2">
      <c r="C74">
        <v>355</v>
      </c>
      <c r="J74">
        <v>109.4</v>
      </c>
      <c r="P74">
        <v>83.9</v>
      </c>
    </row>
    <row r="75" spans="1:16" x14ac:dyDescent="0.2">
      <c r="A75" t="s">
        <v>9</v>
      </c>
      <c r="C75">
        <v>365</v>
      </c>
      <c r="J75">
        <v>107</v>
      </c>
      <c r="P75">
        <v>87</v>
      </c>
    </row>
    <row r="77" spans="1:16" x14ac:dyDescent="0.2">
      <c r="A77" t="s">
        <v>10</v>
      </c>
    </row>
    <row r="79" spans="1:16" x14ac:dyDescent="0.2">
      <c r="A79" t="s">
        <v>11</v>
      </c>
      <c r="C79">
        <v>347</v>
      </c>
      <c r="J79">
        <v>104</v>
      </c>
    </row>
    <row r="81" spans="1:17" x14ac:dyDescent="0.2">
      <c r="A81" t="s">
        <v>12</v>
      </c>
      <c r="C81">
        <v>375</v>
      </c>
      <c r="J81">
        <v>112.3</v>
      </c>
      <c r="P81">
        <v>85.7</v>
      </c>
    </row>
    <row r="82" spans="1:17" x14ac:dyDescent="0.2">
      <c r="C82">
        <v>372</v>
      </c>
      <c r="J82">
        <v>112</v>
      </c>
      <c r="P82">
        <v>83.4</v>
      </c>
    </row>
    <row r="84" spans="1:17" x14ac:dyDescent="0.2">
      <c r="A84" t="s">
        <v>13</v>
      </c>
      <c r="C84">
        <f>COUNT(C63:C82)</f>
        <v>12</v>
      </c>
      <c r="D84">
        <f t="shared" ref="D84:P84" si="10">COUNT(D63:D82)</f>
        <v>0</v>
      </c>
      <c r="E84">
        <f t="shared" si="10"/>
        <v>0</v>
      </c>
      <c r="F84">
        <f t="shared" si="10"/>
        <v>0</v>
      </c>
      <c r="G84">
        <f t="shared" si="10"/>
        <v>0</v>
      </c>
      <c r="H84">
        <f t="shared" si="10"/>
        <v>0</v>
      </c>
      <c r="I84">
        <f t="shared" si="10"/>
        <v>0</v>
      </c>
      <c r="J84">
        <f t="shared" si="10"/>
        <v>12</v>
      </c>
      <c r="K84">
        <f t="shared" si="10"/>
        <v>0</v>
      </c>
      <c r="L84">
        <f t="shared" si="10"/>
        <v>0</v>
      </c>
      <c r="M84">
        <f t="shared" si="10"/>
        <v>0</v>
      </c>
      <c r="N84">
        <f t="shared" si="10"/>
        <v>0</v>
      </c>
      <c r="O84">
        <f t="shared" si="10"/>
        <v>0</v>
      </c>
      <c r="P84">
        <f t="shared" si="10"/>
        <v>11</v>
      </c>
    </row>
    <row r="85" spans="1:17" x14ac:dyDescent="0.2">
      <c r="A85" t="s">
        <v>14</v>
      </c>
      <c r="C85">
        <f>MIN(C63:C82)</f>
        <v>343</v>
      </c>
      <c r="D85">
        <f t="shared" ref="D85:P85" si="11">MIN(D63:D82)</f>
        <v>0</v>
      </c>
      <c r="E85">
        <f t="shared" si="11"/>
        <v>0</v>
      </c>
      <c r="F85">
        <f t="shared" si="11"/>
        <v>0</v>
      </c>
      <c r="G85">
        <f t="shared" si="11"/>
        <v>0</v>
      </c>
      <c r="H85">
        <f t="shared" si="11"/>
        <v>0</v>
      </c>
      <c r="I85">
        <f t="shared" si="11"/>
        <v>0</v>
      </c>
      <c r="J85">
        <f t="shared" si="11"/>
        <v>104</v>
      </c>
      <c r="K85">
        <f t="shared" si="11"/>
        <v>0</v>
      </c>
      <c r="L85">
        <f t="shared" si="11"/>
        <v>0</v>
      </c>
      <c r="M85">
        <f t="shared" si="11"/>
        <v>0</v>
      </c>
      <c r="N85">
        <f t="shared" si="11"/>
        <v>0</v>
      </c>
      <c r="O85">
        <f t="shared" si="11"/>
        <v>0</v>
      </c>
      <c r="P85">
        <f t="shared" si="11"/>
        <v>78.599999999999994</v>
      </c>
    </row>
    <row r="86" spans="1:17" x14ac:dyDescent="0.2">
      <c r="A86" t="s">
        <v>15</v>
      </c>
      <c r="C86">
        <f>MAX(C63:C82)</f>
        <v>375</v>
      </c>
      <c r="D86">
        <f t="shared" ref="D86:P86" si="12">MAX(D63:D82)</f>
        <v>0</v>
      </c>
      <c r="E86">
        <f t="shared" si="12"/>
        <v>0</v>
      </c>
      <c r="F86">
        <f t="shared" si="12"/>
        <v>0</v>
      </c>
      <c r="G86">
        <f t="shared" si="12"/>
        <v>0</v>
      </c>
      <c r="H86">
        <f t="shared" si="12"/>
        <v>0</v>
      </c>
      <c r="I86">
        <f t="shared" si="12"/>
        <v>0</v>
      </c>
      <c r="J86">
        <f t="shared" si="12"/>
        <v>115</v>
      </c>
      <c r="K86">
        <f t="shared" si="12"/>
        <v>0</v>
      </c>
      <c r="L86">
        <f t="shared" si="12"/>
        <v>0</v>
      </c>
      <c r="M86">
        <f t="shared" si="12"/>
        <v>0</v>
      </c>
      <c r="N86">
        <f t="shared" si="12"/>
        <v>0</v>
      </c>
      <c r="O86">
        <f t="shared" si="12"/>
        <v>0</v>
      </c>
      <c r="P86">
        <f t="shared" si="12"/>
        <v>88.2</v>
      </c>
    </row>
    <row r="87" spans="1:17" x14ac:dyDescent="0.2">
      <c r="A87" t="s">
        <v>16</v>
      </c>
      <c r="C87">
        <f>AVERAGE(C63:C82)</f>
        <v>362.5</v>
      </c>
      <c r="D87" t="e">
        <f t="shared" ref="D87:P87" si="13">AVERAGE(D63:D82)</f>
        <v>#DIV/0!</v>
      </c>
      <c r="E87" t="e">
        <f t="shared" si="13"/>
        <v>#DIV/0!</v>
      </c>
      <c r="F87" t="e">
        <f t="shared" si="13"/>
        <v>#DIV/0!</v>
      </c>
      <c r="G87" t="e">
        <f t="shared" si="13"/>
        <v>#DIV/0!</v>
      </c>
      <c r="H87" t="e">
        <f t="shared" si="13"/>
        <v>#DIV/0!</v>
      </c>
      <c r="I87" t="e">
        <f t="shared" si="13"/>
        <v>#DIV/0!</v>
      </c>
      <c r="J87">
        <f t="shared" si="13"/>
        <v>110.03333333333332</v>
      </c>
      <c r="K87" t="e">
        <f t="shared" si="13"/>
        <v>#DIV/0!</v>
      </c>
      <c r="L87" t="e">
        <f t="shared" si="13"/>
        <v>#DIV/0!</v>
      </c>
      <c r="M87" t="e">
        <f t="shared" si="13"/>
        <v>#DIV/0!</v>
      </c>
      <c r="N87" t="e">
        <f t="shared" si="13"/>
        <v>#DIV/0!</v>
      </c>
      <c r="O87" t="e">
        <f t="shared" si="13"/>
        <v>#DIV/0!</v>
      </c>
      <c r="P87">
        <f t="shared" si="13"/>
        <v>85.090909090909093</v>
      </c>
    </row>
    <row r="88" spans="1:17" x14ac:dyDescent="0.2">
      <c r="A88" t="s">
        <v>17</v>
      </c>
      <c r="C88">
        <f>STDEV(C63:C82)</f>
        <v>10.647236090349287</v>
      </c>
      <c r="D88" t="e">
        <f t="shared" ref="D88:P88" si="14">STDEV(D63:D82)</f>
        <v>#DIV/0!</v>
      </c>
      <c r="E88" t="e">
        <f t="shared" si="14"/>
        <v>#DIV/0!</v>
      </c>
      <c r="F88" t="e">
        <f t="shared" si="14"/>
        <v>#DIV/0!</v>
      </c>
      <c r="G88" t="e">
        <f t="shared" si="14"/>
        <v>#DIV/0!</v>
      </c>
      <c r="H88" t="e">
        <f t="shared" si="14"/>
        <v>#DIV/0!</v>
      </c>
      <c r="I88" t="e">
        <f t="shared" si="14"/>
        <v>#DIV/0!</v>
      </c>
      <c r="J88">
        <f t="shared" si="14"/>
        <v>3.7239600948292901</v>
      </c>
      <c r="K88" t="e">
        <f t="shared" si="14"/>
        <v>#DIV/0!</v>
      </c>
      <c r="L88" t="e">
        <f t="shared" si="14"/>
        <v>#DIV/0!</v>
      </c>
      <c r="M88" t="e">
        <f t="shared" si="14"/>
        <v>#DIV/0!</v>
      </c>
      <c r="N88" t="e">
        <f t="shared" si="14"/>
        <v>#DIV/0!</v>
      </c>
      <c r="O88" t="e">
        <f t="shared" si="14"/>
        <v>#DIV/0!</v>
      </c>
      <c r="P88">
        <f t="shared" si="14"/>
        <v>2.6481897762259199</v>
      </c>
    </row>
    <row r="91" spans="1:17" x14ac:dyDescent="0.2">
      <c r="A91" s="8" t="s">
        <v>28</v>
      </c>
    </row>
    <row r="92" spans="1:17" x14ac:dyDescent="0.2">
      <c r="A92" t="s">
        <v>1</v>
      </c>
      <c r="C92">
        <v>1</v>
      </c>
      <c r="D92">
        <v>2</v>
      </c>
      <c r="E92">
        <v>3</v>
      </c>
      <c r="F92">
        <v>4</v>
      </c>
      <c r="G92">
        <v>5</v>
      </c>
      <c r="H92">
        <v>6</v>
      </c>
      <c r="I92">
        <v>7</v>
      </c>
      <c r="J92">
        <v>8</v>
      </c>
      <c r="K92">
        <v>9</v>
      </c>
      <c r="L92">
        <v>10</v>
      </c>
      <c r="M92">
        <v>11</v>
      </c>
      <c r="N92" t="s">
        <v>29</v>
      </c>
      <c r="O92" t="s">
        <v>30</v>
      </c>
      <c r="P92" t="s">
        <v>31</v>
      </c>
      <c r="Q92" t="s">
        <v>32</v>
      </c>
    </row>
    <row r="93" spans="1:17" x14ac:dyDescent="0.2">
      <c r="A93" t="s">
        <v>3</v>
      </c>
      <c r="C93">
        <v>267</v>
      </c>
      <c r="I93">
        <v>66.599999999999994</v>
      </c>
      <c r="J93">
        <v>76.099999999999994</v>
      </c>
    </row>
    <row r="95" spans="1:17" x14ac:dyDescent="0.2">
      <c r="A95" t="s">
        <v>4</v>
      </c>
      <c r="C95">
        <v>276</v>
      </c>
      <c r="I95">
        <v>73.900000000000006</v>
      </c>
      <c r="J95">
        <v>83.5</v>
      </c>
    </row>
    <row r="97" spans="1:10" x14ac:dyDescent="0.2">
      <c r="A97" t="s">
        <v>5</v>
      </c>
      <c r="C97">
        <v>277</v>
      </c>
      <c r="I97">
        <v>71.8</v>
      </c>
      <c r="J97">
        <v>81</v>
      </c>
    </row>
    <row r="99" spans="1:10" x14ac:dyDescent="0.2">
      <c r="A99" t="s">
        <v>6</v>
      </c>
      <c r="C99">
        <v>255</v>
      </c>
      <c r="I99">
        <v>68.2</v>
      </c>
      <c r="J99">
        <v>75.3</v>
      </c>
    </row>
    <row r="101" spans="1:10" x14ac:dyDescent="0.2">
      <c r="A101" t="s">
        <v>7</v>
      </c>
      <c r="C101">
        <v>281</v>
      </c>
      <c r="I101">
        <v>71.900000000000006</v>
      </c>
      <c r="J101">
        <v>81.599999999999994</v>
      </c>
    </row>
    <row r="102" spans="1:10" x14ac:dyDescent="0.2">
      <c r="C102">
        <v>282</v>
      </c>
      <c r="I102">
        <v>72.5</v>
      </c>
      <c r="J102">
        <v>81.2</v>
      </c>
    </row>
    <row r="103" spans="1:10" x14ac:dyDescent="0.2">
      <c r="A103" t="s">
        <v>8</v>
      </c>
      <c r="C103">
        <v>269</v>
      </c>
      <c r="I103">
        <v>70.2</v>
      </c>
      <c r="J103">
        <v>76.5</v>
      </c>
    </row>
    <row r="104" spans="1:10" x14ac:dyDescent="0.2">
      <c r="C104">
        <v>272</v>
      </c>
      <c r="I104">
        <v>70.599999999999994</v>
      </c>
      <c r="J104">
        <v>77.900000000000006</v>
      </c>
    </row>
    <row r="105" spans="1:10" x14ac:dyDescent="0.2">
      <c r="A105" t="s">
        <v>9</v>
      </c>
      <c r="C105">
        <v>257</v>
      </c>
      <c r="I105">
        <v>69.900000000000006</v>
      </c>
      <c r="J105">
        <v>78.599999999999994</v>
      </c>
    </row>
    <row r="107" spans="1:10" x14ac:dyDescent="0.2">
      <c r="A107" t="s">
        <v>10</v>
      </c>
    </row>
    <row r="109" spans="1:10" x14ac:dyDescent="0.2">
      <c r="A109" t="s">
        <v>11</v>
      </c>
      <c r="C109">
        <v>255</v>
      </c>
      <c r="I109">
        <v>67.400000000000006</v>
      </c>
      <c r="J109">
        <v>77.599999999999994</v>
      </c>
    </row>
    <row r="111" spans="1:10" x14ac:dyDescent="0.2">
      <c r="A111" t="s">
        <v>12</v>
      </c>
      <c r="C111">
        <v>285</v>
      </c>
      <c r="I111">
        <v>72.900000000000006</v>
      </c>
      <c r="J111">
        <v>84.4</v>
      </c>
    </row>
    <row r="112" spans="1:10" x14ac:dyDescent="0.2">
      <c r="C112">
        <v>284</v>
      </c>
      <c r="I112">
        <v>73.400000000000006</v>
      </c>
      <c r="J112">
        <v>83.9</v>
      </c>
    </row>
    <row r="114" spans="1:27" x14ac:dyDescent="0.2">
      <c r="A114" t="s">
        <v>13</v>
      </c>
      <c r="C114">
        <f>COUNT(C93:C112)</f>
        <v>12</v>
      </c>
      <c r="D114">
        <f t="shared" ref="D114:Q114" si="15">COUNT(D93:D112)</f>
        <v>0</v>
      </c>
      <c r="E114">
        <f t="shared" si="15"/>
        <v>0</v>
      </c>
      <c r="F114">
        <f t="shared" si="15"/>
        <v>0</v>
      </c>
      <c r="G114">
        <f t="shared" si="15"/>
        <v>0</v>
      </c>
      <c r="H114">
        <f t="shared" si="15"/>
        <v>0</v>
      </c>
      <c r="I114">
        <f t="shared" si="15"/>
        <v>12</v>
      </c>
      <c r="J114">
        <f t="shared" si="15"/>
        <v>12</v>
      </c>
      <c r="K114">
        <f t="shared" si="15"/>
        <v>0</v>
      </c>
      <c r="L114">
        <f t="shared" si="15"/>
        <v>0</v>
      </c>
      <c r="M114">
        <f t="shared" si="15"/>
        <v>0</v>
      </c>
      <c r="N114">
        <f t="shared" si="15"/>
        <v>0</v>
      </c>
      <c r="O114">
        <f t="shared" si="15"/>
        <v>0</v>
      </c>
      <c r="P114">
        <f t="shared" si="15"/>
        <v>0</v>
      </c>
      <c r="Q114">
        <f t="shared" si="15"/>
        <v>0</v>
      </c>
    </row>
    <row r="115" spans="1:27" x14ac:dyDescent="0.2">
      <c r="A115" t="s">
        <v>14</v>
      </c>
      <c r="C115">
        <f>MIN(C93:C112)</f>
        <v>255</v>
      </c>
      <c r="D115">
        <f t="shared" ref="D115:Q115" si="16">MIN(D93:D112)</f>
        <v>0</v>
      </c>
      <c r="E115">
        <f t="shared" si="16"/>
        <v>0</v>
      </c>
      <c r="F115">
        <f t="shared" si="16"/>
        <v>0</v>
      </c>
      <c r="G115">
        <f t="shared" si="16"/>
        <v>0</v>
      </c>
      <c r="H115">
        <f t="shared" si="16"/>
        <v>0</v>
      </c>
      <c r="I115">
        <f t="shared" si="16"/>
        <v>66.599999999999994</v>
      </c>
      <c r="J115">
        <f t="shared" si="16"/>
        <v>75.3</v>
      </c>
      <c r="K115">
        <f t="shared" si="16"/>
        <v>0</v>
      </c>
      <c r="L115">
        <f t="shared" si="16"/>
        <v>0</v>
      </c>
      <c r="M115">
        <f t="shared" si="16"/>
        <v>0</v>
      </c>
      <c r="N115">
        <f t="shared" si="16"/>
        <v>0</v>
      </c>
      <c r="O115">
        <f t="shared" si="16"/>
        <v>0</v>
      </c>
      <c r="P115">
        <f t="shared" si="16"/>
        <v>0</v>
      </c>
      <c r="Q115">
        <f t="shared" si="16"/>
        <v>0</v>
      </c>
    </row>
    <row r="116" spans="1:27" x14ac:dyDescent="0.2">
      <c r="A116" t="s">
        <v>15</v>
      </c>
      <c r="C116">
        <f>MAX(C93:C112)</f>
        <v>285</v>
      </c>
      <c r="D116">
        <f t="shared" ref="D116:Q116" si="17">MAX(D93:D112)</f>
        <v>0</v>
      </c>
      <c r="E116">
        <f t="shared" si="17"/>
        <v>0</v>
      </c>
      <c r="F116">
        <f t="shared" si="17"/>
        <v>0</v>
      </c>
      <c r="G116">
        <f t="shared" si="17"/>
        <v>0</v>
      </c>
      <c r="H116">
        <f t="shared" si="17"/>
        <v>0</v>
      </c>
      <c r="I116">
        <f t="shared" si="17"/>
        <v>73.900000000000006</v>
      </c>
      <c r="J116">
        <f t="shared" si="17"/>
        <v>84.4</v>
      </c>
      <c r="K116">
        <f t="shared" si="17"/>
        <v>0</v>
      </c>
      <c r="L116">
        <f t="shared" si="17"/>
        <v>0</v>
      </c>
      <c r="M116">
        <f t="shared" si="17"/>
        <v>0</v>
      </c>
      <c r="N116">
        <f t="shared" si="17"/>
        <v>0</v>
      </c>
      <c r="O116">
        <f t="shared" si="17"/>
        <v>0</v>
      </c>
      <c r="P116">
        <f t="shared" si="17"/>
        <v>0</v>
      </c>
      <c r="Q116">
        <f t="shared" si="17"/>
        <v>0</v>
      </c>
    </row>
    <row r="117" spans="1:27" x14ac:dyDescent="0.2">
      <c r="A117" t="s">
        <v>16</v>
      </c>
      <c r="C117">
        <f>AVERAGE(C93:C112)</f>
        <v>271.66666666666669</v>
      </c>
      <c r="D117" t="e">
        <f t="shared" ref="D117:Q117" si="18">AVERAGE(D93:D112)</f>
        <v>#DIV/0!</v>
      </c>
      <c r="E117" t="e">
        <f t="shared" si="18"/>
        <v>#DIV/0!</v>
      </c>
      <c r="F117" t="e">
        <f t="shared" si="18"/>
        <v>#DIV/0!</v>
      </c>
      <c r="G117" t="e">
        <f t="shared" si="18"/>
        <v>#DIV/0!</v>
      </c>
      <c r="H117" t="e">
        <f t="shared" si="18"/>
        <v>#DIV/0!</v>
      </c>
      <c r="I117">
        <f t="shared" si="18"/>
        <v>70.774999999999991</v>
      </c>
      <c r="J117">
        <f t="shared" si="18"/>
        <v>79.8</v>
      </c>
      <c r="K117" t="e">
        <f t="shared" si="18"/>
        <v>#DIV/0!</v>
      </c>
      <c r="L117" t="e">
        <f t="shared" si="18"/>
        <v>#DIV/0!</v>
      </c>
      <c r="M117" t="e">
        <f t="shared" si="18"/>
        <v>#DIV/0!</v>
      </c>
      <c r="N117" t="e">
        <f t="shared" si="18"/>
        <v>#DIV/0!</v>
      </c>
      <c r="O117" t="e">
        <f t="shared" si="18"/>
        <v>#DIV/0!</v>
      </c>
      <c r="P117" t="e">
        <f t="shared" si="18"/>
        <v>#DIV/0!</v>
      </c>
      <c r="Q117" t="e">
        <f t="shared" si="18"/>
        <v>#DIV/0!</v>
      </c>
    </row>
    <row r="118" spans="1:27" x14ac:dyDescent="0.2">
      <c r="A118" t="s">
        <v>17</v>
      </c>
      <c r="C118">
        <f>STDEV(C93:C112)</f>
        <v>11.162708479847401</v>
      </c>
      <c r="D118" t="e">
        <f t="shared" ref="D118:Q118" si="19">STDEV(D93:D112)</f>
        <v>#DIV/0!</v>
      </c>
      <c r="E118" t="e">
        <f t="shared" si="19"/>
        <v>#DIV/0!</v>
      </c>
      <c r="F118" t="e">
        <f t="shared" si="19"/>
        <v>#DIV/0!</v>
      </c>
      <c r="G118" t="e">
        <f t="shared" si="19"/>
        <v>#DIV/0!</v>
      </c>
      <c r="H118" t="e">
        <f t="shared" si="19"/>
        <v>#DIV/0!</v>
      </c>
      <c r="I118">
        <f t="shared" si="19"/>
        <v>2.393979190310275</v>
      </c>
      <c r="J118">
        <f t="shared" si="19"/>
        <v>3.2053931825202269</v>
      </c>
      <c r="K118" t="e">
        <f t="shared" si="19"/>
        <v>#DIV/0!</v>
      </c>
      <c r="L118" t="e">
        <f t="shared" si="19"/>
        <v>#DIV/0!</v>
      </c>
      <c r="M118" t="e">
        <f t="shared" si="19"/>
        <v>#DIV/0!</v>
      </c>
      <c r="N118" t="e">
        <f t="shared" si="19"/>
        <v>#DIV/0!</v>
      </c>
      <c r="O118" t="e">
        <f t="shared" si="19"/>
        <v>#DIV/0!</v>
      </c>
      <c r="P118" t="e">
        <f t="shared" si="19"/>
        <v>#DIV/0!</v>
      </c>
      <c r="Q118" t="e">
        <f t="shared" si="19"/>
        <v>#DIV/0!</v>
      </c>
    </row>
    <row r="121" spans="1:27" x14ac:dyDescent="0.2">
      <c r="A121" s="8" t="s">
        <v>33</v>
      </c>
    </row>
    <row r="122" spans="1:27" x14ac:dyDescent="0.2">
      <c r="A122" t="s">
        <v>1</v>
      </c>
      <c r="C122">
        <v>1</v>
      </c>
      <c r="D122">
        <v>2</v>
      </c>
      <c r="E122">
        <v>3</v>
      </c>
      <c r="F122">
        <v>4</v>
      </c>
      <c r="G122">
        <v>5</v>
      </c>
      <c r="H122">
        <v>6</v>
      </c>
      <c r="I122">
        <v>7</v>
      </c>
      <c r="J122">
        <v>8</v>
      </c>
      <c r="K122">
        <v>9</v>
      </c>
      <c r="L122">
        <v>10</v>
      </c>
      <c r="M122">
        <v>11</v>
      </c>
      <c r="N122">
        <v>12</v>
      </c>
      <c r="O122" t="s">
        <v>34</v>
      </c>
      <c r="P122" t="s">
        <v>35</v>
      </c>
      <c r="Q122" t="s">
        <v>36</v>
      </c>
      <c r="R122" t="s">
        <v>37</v>
      </c>
      <c r="S122">
        <v>15</v>
      </c>
      <c r="T122">
        <v>16</v>
      </c>
      <c r="U122" t="s">
        <v>38</v>
      </c>
      <c r="V122" t="s">
        <v>39</v>
      </c>
      <c r="W122" t="s">
        <v>30</v>
      </c>
      <c r="X122" t="s">
        <v>26</v>
      </c>
      <c r="Y122" t="s">
        <v>40</v>
      </c>
      <c r="Z122" t="s">
        <v>41</v>
      </c>
      <c r="AA122" t="s">
        <v>42</v>
      </c>
    </row>
    <row r="123" spans="1:27" x14ac:dyDescent="0.2">
      <c r="A123" t="s">
        <v>3</v>
      </c>
      <c r="C123">
        <v>211</v>
      </c>
      <c r="E123">
        <v>31.6</v>
      </c>
      <c r="G123">
        <v>47.5</v>
      </c>
      <c r="H123">
        <v>28.1</v>
      </c>
      <c r="L123">
        <v>45.4</v>
      </c>
      <c r="M123">
        <v>46.2</v>
      </c>
      <c r="N123">
        <v>34.1</v>
      </c>
      <c r="W123">
        <v>31.4</v>
      </c>
      <c r="Z123">
        <v>11</v>
      </c>
      <c r="AA123">
        <v>46.2</v>
      </c>
    </row>
    <row r="125" spans="1:27" x14ac:dyDescent="0.2">
      <c r="A125" t="s">
        <v>4</v>
      </c>
      <c r="C125">
        <v>228</v>
      </c>
      <c r="E125">
        <v>33.9</v>
      </c>
      <c r="G125">
        <v>51.9</v>
      </c>
      <c r="H125">
        <v>31.5</v>
      </c>
      <c r="L125">
        <v>45.7</v>
      </c>
      <c r="M125">
        <v>46.8</v>
      </c>
      <c r="N125">
        <v>36.299999999999997</v>
      </c>
      <c r="W125">
        <v>35.1</v>
      </c>
      <c r="Z125">
        <v>11</v>
      </c>
      <c r="AA125">
        <v>46.8</v>
      </c>
    </row>
    <row r="127" spans="1:27" x14ac:dyDescent="0.2">
      <c r="A127" t="s">
        <v>5</v>
      </c>
      <c r="C127">
        <v>224</v>
      </c>
      <c r="E127">
        <v>33.200000000000003</v>
      </c>
      <c r="G127">
        <v>48.4</v>
      </c>
      <c r="H127">
        <v>29.4</v>
      </c>
      <c r="L127">
        <v>47.1</v>
      </c>
      <c r="M127">
        <v>47.9</v>
      </c>
      <c r="N127">
        <v>36.200000000000003</v>
      </c>
      <c r="W127">
        <v>33.700000000000003</v>
      </c>
      <c r="Z127">
        <v>11</v>
      </c>
      <c r="AA127">
        <v>47.9</v>
      </c>
    </row>
    <row r="128" spans="1:27" x14ac:dyDescent="0.2">
      <c r="C128">
        <v>222</v>
      </c>
      <c r="E128">
        <v>32.9</v>
      </c>
      <c r="G128">
        <v>47.7</v>
      </c>
      <c r="H128">
        <v>29.9</v>
      </c>
      <c r="L128">
        <v>46.9</v>
      </c>
      <c r="M128">
        <v>48.1</v>
      </c>
      <c r="N128">
        <v>36.5</v>
      </c>
      <c r="W128">
        <v>33.299999999999997</v>
      </c>
      <c r="Z128">
        <v>11</v>
      </c>
      <c r="AA128">
        <v>48.1</v>
      </c>
    </row>
    <row r="129" spans="1:27" x14ac:dyDescent="0.2">
      <c r="A129" t="s">
        <v>6</v>
      </c>
      <c r="C129">
        <v>200</v>
      </c>
      <c r="E129">
        <v>32.4</v>
      </c>
      <c r="G129">
        <v>47.2</v>
      </c>
      <c r="H129">
        <v>29</v>
      </c>
      <c r="L129">
        <v>43.9</v>
      </c>
      <c r="M129">
        <v>45.9</v>
      </c>
      <c r="N129">
        <v>33.700000000000003</v>
      </c>
      <c r="W129">
        <v>30.5</v>
      </c>
      <c r="Z129">
        <v>11</v>
      </c>
      <c r="AA129">
        <v>45.9</v>
      </c>
    </row>
    <row r="130" spans="1:27" x14ac:dyDescent="0.2">
      <c r="C130">
        <v>203</v>
      </c>
      <c r="E130">
        <v>31.4</v>
      </c>
      <c r="G130">
        <v>46.7</v>
      </c>
      <c r="H130">
        <v>29.1</v>
      </c>
      <c r="L130">
        <v>42.3</v>
      </c>
      <c r="M130">
        <v>45.2</v>
      </c>
      <c r="N130">
        <v>33.9</v>
      </c>
      <c r="W130">
        <v>30.3</v>
      </c>
      <c r="Z130">
        <v>11</v>
      </c>
      <c r="AA130">
        <v>45.2</v>
      </c>
    </row>
    <row r="131" spans="1:27" x14ac:dyDescent="0.2">
      <c r="A131" t="s">
        <v>7</v>
      </c>
      <c r="C131">
        <v>217</v>
      </c>
      <c r="E131">
        <v>35</v>
      </c>
      <c r="G131">
        <v>49.8</v>
      </c>
      <c r="H131">
        <v>29.6</v>
      </c>
      <c r="L131">
        <v>46.3</v>
      </c>
      <c r="M131">
        <v>47.8</v>
      </c>
      <c r="N131">
        <v>35.700000000000003</v>
      </c>
      <c r="W131">
        <v>33.6</v>
      </c>
      <c r="Z131">
        <v>11</v>
      </c>
      <c r="AA131">
        <v>47.8</v>
      </c>
    </row>
    <row r="132" spans="1:27" x14ac:dyDescent="0.2">
      <c r="C132">
        <v>216</v>
      </c>
      <c r="E132">
        <v>34.9</v>
      </c>
      <c r="G132">
        <v>49</v>
      </c>
      <c r="H132">
        <v>29.1</v>
      </c>
      <c r="L132">
        <v>46.5</v>
      </c>
      <c r="M132">
        <v>47.8</v>
      </c>
      <c r="N132">
        <v>35.4</v>
      </c>
      <c r="W132">
        <v>33.6</v>
      </c>
      <c r="Z132">
        <v>11</v>
      </c>
      <c r="AA132">
        <v>47.8</v>
      </c>
    </row>
    <row r="133" spans="1:27" x14ac:dyDescent="0.2">
      <c r="A133" t="s">
        <v>8</v>
      </c>
      <c r="C133">
        <v>215</v>
      </c>
      <c r="E133">
        <v>31</v>
      </c>
      <c r="G133">
        <v>46.9</v>
      </c>
      <c r="H133">
        <v>29.4</v>
      </c>
      <c r="L133">
        <v>44.4</v>
      </c>
      <c r="M133">
        <v>45.6</v>
      </c>
      <c r="N133">
        <v>35.5</v>
      </c>
      <c r="W133">
        <v>34.4</v>
      </c>
      <c r="Z133">
        <v>11</v>
      </c>
      <c r="AA133">
        <v>45.6</v>
      </c>
    </row>
    <row r="134" spans="1:27" x14ac:dyDescent="0.2">
      <c r="C134">
        <v>216</v>
      </c>
      <c r="E134">
        <v>31.2</v>
      </c>
      <c r="G134">
        <v>47.6</v>
      </c>
      <c r="H134">
        <v>29.6</v>
      </c>
      <c r="L134">
        <v>44.5</v>
      </c>
      <c r="M134">
        <v>45.1</v>
      </c>
      <c r="N134">
        <v>35.5</v>
      </c>
      <c r="W134">
        <v>34.299999999999997</v>
      </c>
      <c r="Z134">
        <v>11</v>
      </c>
      <c r="AA134">
        <v>45.1</v>
      </c>
    </row>
    <row r="135" spans="1:27" x14ac:dyDescent="0.2">
      <c r="A135" t="s">
        <v>9</v>
      </c>
      <c r="C135">
        <v>211</v>
      </c>
      <c r="E135">
        <v>32.200000000000003</v>
      </c>
      <c r="G135">
        <v>45.4</v>
      </c>
      <c r="L135">
        <v>45</v>
      </c>
      <c r="M135">
        <v>43.4</v>
      </c>
      <c r="N135">
        <v>33.4</v>
      </c>
      <c r="W135">
        <v>30.3</v>
      </c>
      <c r="Z135">
        <v>10</v>
      </c>
      <c r="AA135">
        <v>45</v>
      </c>
    </row>
    <row r="137" spans="1:27" x14ac:dyDescent="0.2">
      <c r="A137" t="s">
        <v>10</v>
      </c>
      <c r="C137">
        <v>215</v>
      </c>
      <c r="E137">
        <v>32.200000000000003</v>
      </c>
      <c r="G137">
        <v>51.1</v>
      </c>
      <c r="L137">
        <v>44.4</v>
      </c>
      <c r="M137">
        <v>46.6</v>
      </c>
      <c r="N137">
        <v>35.6</v>
      </c>
      <c r="W137">
        <v>34.9</v>
      </c>
      <c r="Z137">
        <v>11</v>
      </c>
      <c r="AA137">
        <v>46.6</v>
      </c>
    </row>
    <row r="139" spans="1:27" x14ac:dyDescent="0.2">
      <c r="A139" t="s">
        <v>11</v>
      </c>
      <c r="C139">
        <v>207</v>
      </c>
      <c r="E139">
        <v>31.1</v>
      </c>
      <c r="G139">
        <v>48</v>
      </c>
      <c r="L139">
        <v>43.6</v>
      </c>
      <c r="M139">
        <v>44.1</v>
      </c>
      <c r="N139">
        <v>34.1</v>
      </c>
      <c r="W139">
        <v>31.6</v>
      </c>
      <c r="Z139">
        <v>11</v>
      </c>
      <c r="AA139">
        <v>44.1</v>
      </c>
    </row>
    <row r="140" spans="1:27" x14ac:dyDescent="0.2">
      <c r="C140">
        <v>208</v>
      </c>
      <c r="E140">
        <v>31.5</v>
      </c>
      <c r="G140">
        <v>47.8</v>
      </c>
      <c r="L140">
        <v>44.7</v>
      </c>
      <c r="M140">
        <v>44.2</v>
      </c>
      <c r="N140">
        <v>33.799999999999997</v>
      </c>
      <c r="W140">
        <v>31.7</v>
      </c>
      <c r="Z140">
        <v>10</v>
      </c>
      <c r="AA140">
        <v>44.7</v>
      </c>
    </row>
    <row r="141" spans="1:27" x14ac:dyDescent="0.2">
      <c r="A141" t="s">
        <v>12</v>
      </c>
      <c r="C141">
        <v>217</v>
      </c>
      <c r="E141">
        <v>34</v>
      </c>
      <c r="G141">
        <v>51.1</v>
      </c>
      <c r="L141">
        <v>48.9</v>
      </c>
      <c r="M141">
        <v>49.1</v>
      </c>
      <c r="N141">
        <v>36.299999999999997</v>
      </c>
      <c r="W141">
        <v>35.799999999999997</v>
      </c>
      <c r="Z141">
        <v>11</v>
      </c>
      <c r="AA141">
        <v>49.1</v>
      </c>
    </row>
    <row r="142" spans="1:27" x14ac:dyDescent="0.2">
      <c r="C142">
        <v>217</v>
      </c>
      <c r="E142">
        <v>33.9</v>
      </c>
      <c r="G142">
        <v>50.8</v>
      </c>
      <c r="L142">
        <v>49.8</v>
      </c>
      <c r="M142">
        <v>49</v>
      </c>
      <c r="N142">
        <v>35.799999999999997</v>
      </c>
      <c r="W142">
        <v>35.700000000000003</v>
      </c>
      <c r="Z142">
        <v>10</v>
      </c>
      <c r="AA142">
        <v>49.8</v>
      </c>
    </row>
    <row r="144" spans="1:27" x14ac:dyDescent="0.2">
      <c r="A144" t="s">
        <v>13</v>
      </c>
      <c r="C144">
        <f>COUNT(C123:C142)</f>
        <v>16</v>
      </c>
      <c r="D144">
        <f t="shared" ref="D144:S144" si="20">COUNT(D123:D142)</f>
        <v>0</v>
      </c>
      <c r="E144">
        <f t="shared" si="20"/>
        <v>16</v>
      </c>
      <c r="F144">
        <f t="shared" si="20"/>
        <v>0</v>
      </c>
      <c r="G144">
        <f t="shared" si="20"/>
        <v>16</v>
      </c>
      <c r="H144">
        <f t="shared" si="20"/>
        <v>10</v>
      </c>
      <c r="I144">
        <f t="shared" si="20"/>
        <v>0</v>
      </c>
      <c r="J144">
        <f t="shared" si="20"/>
        <v>0</v>
      </c>
      <c r="K144">
        <f t="shared" si="20"/>
        <v>0</v>
      </c>
      <c r="L144">
        <f t="shared" si="20"/>
        <v>16</v>
      </c>
      <c r="M144">
        <f t="shared" si="20"/>
        <v>16</v>
      </c>
      <c r="N144">
        <f t="shared" si="20"/>
        <v>16</v>
      </c>
      <c r="O144">
        <f t="shared" si="20"/>
        <v>0</v>
      </c>
      <c r="P144">
        <f t="shared" si="20"/>
        <v>0</v>
      </c>
      <c r="Q144">
        <f t="shared" si="20"/>
        <v>0</v>
      </c>
      <c r="R144">
        <f t="shared" si="20"/>
        <v>0</v>
      </c>
      <c r="S144">
        <f t="shared" si="20"/>
        <v>0</v>
      </c>
      <c r="T144">
        <f t="shared" ref="T144:AA144" si="21">COUNT(T123:T142)</f>
        <v>0</v>
      </c>
      <c r="U144">
        <f t="shared" si="21"/>
        <v>0</v>
      </c>
      <c r="V144">
        <f t="shared" si="21"/>
        <v>0</v>
      </c>
      <c r="W144">
        <f t="shared" si="21"/>
        <v>16</v>
      </c>
      <c r="X144">
        <f t="shared" si="21"/>
        <v>0</v>
      </c>
      <c r="Y144">
        <f t="shared" si="21"/>
        <v>0</v>
      </c>
      <c r="AA144">
        <f t="shared" si="21"/>
        <v>16</v>
      </c>
    </row>
    <row r="145" spans="1:27" x14ac:dyDescent="0.2">
      <c r="A145" t="s">
        <v>14</v>
      </c>
      <c r="C145">
        <f>MIN(C123:C142)</f>
        <v>200</v>
      </c>
      <c r="D145">
        <f t="shared" ref="D145:S145" si="22">MIN(D123:D142)</f>
        <v>0</v>
      </c>
      <c r="E145">
        <f t="shared" si="22"/>
        <v>31</v>
      </c>
      <c r="F145">
        <f t="shared" si="22"/>
        <v>0</v>
      </c>
      <c r="G145">
        <f t="shared" si="22"/>
        <v>45.4</v>
      </c>
      <c r="H145">
        <f t="shared" si="22"/>
        <v>28.1</v>
      </c>
      <c r="I145">
        <f t="shared" si="22"/>
        <v>0</v>
      </c>
      <c r="J145">
        <f t="shared" si="22"/>
        <v>0</v>
      </c>
      <c r="K145">
        <f t="shared" si="22"/>
        <v>0</v>
      </c>
      <c r="L145">
        <f t="shared" si="22"/>
        <v>42.3</v>
      </c>
      <c r="M145">
        <f t="shared" si="22"/>
        <v>43.4</v>
      </c>
      <c r="N145">
        <f t="shared" si="22"/>
        <v>33.4</v>
      </c>
      <c r="O145">
        <f t="shared" si="22"/>
        <v>0</v>
      </c>
      <c r="P145">
        <f t="shared" si="22"/>
        <v>0</v>
      </c>
      <c r="Q145">
        <f t="shared" si="22"/>
        <v>0</v>
      </c>
      <c r="R145">
        <f t="shared" si="22"/>
        <v>0</v>
      </c>
      <c r="S145">
        <f t="shared" si="22"/>
        <v>0</v>
      </c>
      <c r="T145">
        <f t="shared" ref="T145:AA145" si="23">MIN(T123:T142)</f>
        <v>0</v>
      </c>
      <c r="U145">
        <f t="shared" si="23"/>
        <v>0</v>
      </c>
      <c r="V145">
        <f t="shared" si="23"/>
        <v>0</v>
      </c>
      <c r="W145">
        <f t="shared" si="23"/>
        <v>30.3</v>
      </c>
      <c r="X145">
        <f t="shared" si="23"/>
        <v>0</v>
      </c>
      <c r="Y145">
        <f t="shared" si="23"/>
        <v>0</v>
      </c>
      <c r="AA145">
        <f t="shared" si="23"/>
        <v>44.1</v>
      </c>
    </row>
    <row r="146" spans="1:27" x14ac:dyDescent="0.2">
      <c r="A146" t="s">
        <v>15</v>
      </c>
      <c r="C146">
        <f>MAX(C123:C142)</f>
        <v>228</v>
      </c>
      <c r="D146">
        <f t="shared" ref="D146:S146" si="24">MAX(D123:D142)</f>
        <v>0</v>
      </c>
      <c r="E146">
        <f t="shared" si="24"/>
        <v>35</v>
      </c>
      <c r="F146">
        <f t="shared" si="24"/>
        <v>0</v>
      </c>
      <c r="G146">
        <f t="shared" si="24"/>
        <v>51.9</v>
      </c>
      <c r="H146">
        <f t="shared" si="24"/>
        <v>31.5</v>
      </c>
      <c r="I146">
        <f t="shared" si="24"/>
        <v>0</v>
      </c>
      <c r="J146">
        <f t="shared" si="24"/>
        <v>0</v>
      </c>
      <c r="K146">
        <f t="shared" si="24"/>
        <v>0</v>
      </c>
      <c r="L146">
        <f t="shared" si="24"/>
        <v>49.8</v>
      </c>
      <c r="M146">
        <f t="shared" si="24"/>
        <v>49.1</v>
      </c>
      <c r="N146">
        <f t="shared" si="24"/>
        <v>36.5</v>
      </c>
      <c r="O146">
        <f t="shared" si="24"/>
        <v>0</v>
      </c>
      <c r="P146">
        <f t="shared" si="24"/>
        <v>0</v>
      </c>
      <c r="Q146">
        <f t="shared" si="24"/>
        <v>0</v>
      </c>
      <c r="R146">
        <f t="shared" si="24"/>
        <v>0</v>
      </c>
      <c r="S146">
        <f t="shared" si="24"/>
        <v>0</v>
      </c>
      <c r="T146">
        <f t="shared" ref="T146:AA146" si="25">MAX(T123:T142)</f>
        <v>0</v>
      </c>
      <c r="U146">
        <f t="shared" si="25"/>
        <v>0</v>
      </c>
      <c r="V146">
        <f t="shared" si="25"/>
        <v>0</v>
      </c>
      <c r="W146">
        <f t="shared" si="25"/>
        <v>35.799999999999997</v>
      </c>
      <c r="X146">
        <f t="shared" si="25"/>
        <v>0</v>
      </c>
      <c r="Y146">
        <f t="shared" si="25"/>
        <v>0</v>
      </c>
      <c r="AA146">
        <f t="shared" si="25"/>
        <v>49.8</v>
      </c>
    </row>
    <row r="147" spans="1:27" x14ac:dyDescent="0.2">
      <c r="A147" t="s">
        <v>16</v>
      </c>
      <c r="C147">
        <f>AVERAGE(C123:C142)</f>
        <v>214.1875</v>
      </c>
      <c r="D147" t="e">
        <f t="shared" ref="D147:S147" si="26">AVERAGE(D123:D142)</f>
        <v>#DIV/0!</v>
      </c>
      <c r="E147">
        <f t="shared" si="26"/>
        <v>32.65</v>
      </c>
      <c r="F147" t="e">
        <f t="shared" si="26"/>
        <v>#DIV/0!</v>
      </c>
      <c r="G147">
        <f t="shared" si="26"/>
        <v>48.556249999999999</v>
      </c>
      <c r="H147">
        <f t="shared" si="26"/>
        <v>29.47</v>
      </c>
      <c r="I147" t="e">
        <f t="shared" si="26"/>
        <v>#DIV/0!</v>
      </c>
      <c r="J147" t="e">
        <f t="shared" si="26"/>
        <v>#DIV/0!</v>
      </c>
      <c r="K147" t="e">
        <f t="shared" si="26"/>
        <v>#DIV/0!</v>
      </c>
      <c r="L147">
        <f t="shared" si="26"/>
        <v>45.587499999999999</v>
      </c>
      <c r="M147">
        <f t="shared" si="26"/>
        <v>46.425000000000011</v>
      </c>
      <c r="N147">
        <f t="shared" si="26"/>
        <v>35.112499999999997</v>
      </c>
      <c r="O147" t="e">
        <f t="shared" si="26"/>
        <v>#DIV/0!</v>
      </c>
      <c r="P147" t="e">
        <f t="shared" si="26"/>
        <v>#DIV/0!</v>
      </c>
      <c r="Q147" t="e">
        <f t="shared" si="26"/>
        <v>#DIV/0!</v>
      </c>
      <c r="R147" t="e">
        <f t="shared" si="26"/>
        <v>#DIV/0!</v>
      </c>
      <c r="S147" t="e">
        <f t="shared" si="26"/>
        <v>#DIV/0!</v>
      </c>
      <c r="T147" t="e">
        <f t="shared" ref="T147:AA147" si="27">AVERAGE(T123:T142)</f>
        <v>#DIV/0!</v>
      </c>
      <c r="U147" t="e">
        <f t="shared" si="27"/>
        <v>#DIV/0!</v>
      </c>
      <c r="V147" t="e">
        <f t="shared" si="27"/>
        <v>#DIV/0!</v>
      </c>
      <c r="W147">
        <f t="shared" si="27"/>
        <v>33.137500000000003</v>
      </c>
      <c r="X147" t="e">
        <f t="shared" si="27"/>
        <v>#DIV/0!</v>
      </c>
      <c r="Y147" t="e">
        <f t="shared" si="27"/>
        <v>#DIV/0!</v>
      </c>
      <c r="AA147">
        <f t="shared" si="27"/>
        <v>46.60625000000001</v>
      </c>
    </row>
    <row r="148" spans="1:27" x14ac:dyDescent="0.2">
      <c r="A148" t="s">
        <v>17</v>
      </c>
      <c r="C148">
        <f>STDEV(C123:C142)</f>
        <v>7.3776125316166254</v>
      </c>
      <c r="D148" t="e">
        <f t="shared" ref="D148:S148" si="28">STDEV(D123:D142)</f>
        <v>#DIV/0!</v>
      </c>
      <c r="E148">
        <f t="shared" si="28"/>
        <v>1.3559744343706421</v>
      </c>
      <c r="F148" t="e">
        <f t="shared" si="28"/>
        <v>#DIV/0!</v>
      </c>
      <c r="G148">
        <f t="shared" si="28"/>
        <v>1.8718863035274402</v>
      </c>
      <c r="H148">
        <f t="shared" si="28"/>
        <v>0.86416305045860975</v>
      </c>
      <c r="I148" t="e">
        <f t="shared" si="28"/>
        <v>#DIV/0!</v>
      </c>
      <c r="J148" t="e">
        <f t="shared" si="28"/>
        <v>#DIV/0!</v>
      </c>
      <c r="K148" t="e">
        <f t="shared" si="28"/>
        <v>#DIV/0!</v>
      </c>
      <c r="L148">
        <f t="shared" si="28"/>
        <v>1.9469206455322938</v>
      </c>
      <c r="M148">
        <f t="shared" si="28"/>
        <v>1.7604923553745491</v>
      </c>
      <c r="N148">
        <f t="shared" si="28"/>
        <v>1.0812801055539736</v>
      </c>
      <c r="O148" t="e">
        <f t="shared" si="28"/>
        <v>#DIV/0!</v>
      </c>
      <c r="P148" t="e">
        <f t="shared" si="28"/>
        <v>#DIV/0!</v>
      </c>
      <c r="Q148" t="e">
        <f t="shared" si="28"/>
        <v>#DIV/0!</v>
      </c>
      <c r="R148" t="e">
        <f t="shared" si="28"/>
        <v>#DIV/0!</v>
      </c>
      <c r="S148" t="e">
        <f t="shared" si="28"/>
        <v>#DIV/0!</v>
      </c>
      <c r="T148" t="e">
        <f t="shared" ref="T148:AA148" si="29">STDEV(T123:T142)</f>
        <v>#DIV/0!</v>
      </c>
      <c r="U148" t="e">
        <f t="shared" si="29"/>
        <v>#DIV/0!</v>
      </c>
      <c r="V148" t="e">
        <f t="shared" si="29"/>
        <v>#DIV/0!</v>
      </c>
      <c r="W148">
        <f t="shared" si="29"/>
        <v>1.9120233610845836</v>
      </c>
      <c r="X148" t="e">
        <f t="shared" si="29"/>
        <v>#DIV/0!</v>
      </c>
      <c r="Y148" t="e">
        <f t="shared" si="29"/>
        <v>#DIV/0!</v>
      </c>
      <c r="AA148">
        <f t="shared" si="29"/>
        <v>1.6659206663781947</v>
      </c>
    </row>
    <row r="151" spans="1:27" x14ac:dyDescent="0.2">
      <c r="A151" s="8" t="s">
        <v>43</v>
      </c>
    </row>
    <row r="152" spans="1:27" x14ac:dyDescent="0.2">
      <c r="A152" t="s">
        <v>1</v>
      </c>
      <c r="C152">
        <v>1</v>
      </c>
      <c r="D152">
        <v>2</v>
      </c>
      <c r="E152">
        <v>3</v>
      </c>
      <c r="F152">
        <v>4</v>
      </c>
      <c r="G152">
        <v>5</v>
      </c>
      <c r="H152">
        <v>6</v>
      </c>
      <c r="I152">
        <v>7</v>
      </c>
      <c r="J152">
        <v>8</v>
      </c>
      <c r="K152">
        <v>9</v>
      </c>
      <c r="L152">
        <v>10</v>
      </c>
      <c r="M152">
        <v>11</v>
      </c>
      <c r="N152">
        <v>12</v>
      </c>
      <c r="O152" t="s">
        <v>34</v>
      </c>
      <c r="P152" t="s">
        <v>35</v>
      </c>
      <c r="Q152" t="s">
        <v>36</v>
      </c>
      <c r="R152" t="s">
        <v>37</v>
      </c>
      <c r="S152">
        <v>15</v>
      </c>
      <c r="T152" t="s">
        <v>38</v>
      </c>
      <c r="U152" t="s">
        <v>39</v>
      </c>
      <c r="V152" t="s">
        <v>30</v>
      </c>
      <c r="W152" t="s">
        <v>26</v>
      </c>
      <c r="X152" t="s">
        <v>40</v>
      </c>
      <c r="Y152" t="s">
        <v>41</v>
      </c>
      <c r="Z152" t="s">
        <v>42</v>
      </c>
    </row>
    <row r="153" spans="1:27" x14ac:dyDescent="0.2">
      <c r="A153" t="s">
        <v>3</v>
      </c>
      <c r="C153">
        <v>253</v>
      </c>
      <c r="E153">
        <v>31.4</v>
      </c>
      <c r="G153">
        <v>49</v>
      </c>
      <c r="H153">
        <v>34</v>
      </c>
      <c r="L153">
        <v>45.2</v>
      </c>
      <c r="M153">
        <v>45.8</v>
      </c>
      <c r="N153">
        <v>35.299999999999997</v>
      </c>
      <c r="V153">
        <v>40.4</v>
      </c>
      <c r="Y153">
        <v>11</v>
      </c>
      <c r="Z153">
        <v>45.8</v>
      </c>
    </row>
    <row r="155" spans="1:27" x14ac:dyDescent="0.2">
      <c r="A155" t="s">
        <v>4</v>
      </c>
      <c r="C155">
        <v>261</v>
      </c>
      <c r="E155">
        <v>30.4</v>
      </c>
      <c r="G155">
        <v>50.7</v>
      </c>
      <c r="H155">
        <v>37.9</v>
      </c>
      <c r="L155">
        <v>47.1</v>
      </c>
      <c r="M155">
        <v>45.6</v>
      </c>
      <c r="N155">
        <v>36.1</v>
      </c>
      <c r="V155">
        <v>46.4</v>
      </c>
      <c r="Y155">
        <v>10</v>
      </c>
      <c r="Z155">
        <v>47.1</v>
      </c>
    </row>
    <row r="157" spans="1:27" x14ac:dyDescent="0.2">
      <c r="A157" t="s">
        <v>5</v>
      </c>
      <c r="C157">
        <v>263</v>
      </c>
      <c r="E157">
        <v>30.8</v>
      </c>
      <c r="G157">
        <v>49.6</v>
      </c>
      <c r="H157">
        <v>35.700000000000003</v>
      </c>
      <c r="L157">
        <v>48.8</v>
      </c>
      <c r="M157">
        <v>48.8</v>
      </c>
      <c r="N157">
        <v>37.200000000000003</v>
      </c>
      <c r="V157">
        <v>41.2</v>
      </c>
      <c r="Y157" t="s">
        <v>44</v>
      </c>
      <c r="Z157">
        <v>48.8</v>
      </c>
    </row>
    <row r="158" spans="1:27" x14ac:dyDescent="0.2">
      <c r="C158">
        <v>262</v>
      </c>
      <c r="E158">
        <v>31</v>
      </c>
      <c r="G158">
        <v>49.5</v>
      </c>
      <c r="H158">
        <v>36.200000000000003</v>
      </c>
      <c r="L158">
        <v>48.3</v>
      </c>
      <c r="M158">
        <v>48.3</v>
      </c>
      <c r="N158">
        <v>37.200000000000003</v>
      </c>
      <c r="V158">
        <v>41.8</v>
      </c>
      <c r="Y158" t="s">
        <v>44</v>
      </c>
      <c r="Z158">
        <v>48.3</v>
      </c>
    </row>
    <row r="159" spans="1:27" x14ac:dyDescent="0.2">
      <c r="A159" t="s">
        <v>6</v>
      </c>
      <c r="C159">
        <v>245</v>
      </c>
      <c r="E159">
        <v>31.2</v>
      </c>
      <c r="G159">
        <v>48.1</v>
      </c>
      <c r="H159">
        <v>35.799999999999997</v>
      </c>
      <c r="L159">
        <v>44.2</v>
      </c>
      <c r="M159">
        <v>45.6</v>
      </c>
      <c r="N159">
        <v>33.799999999999997</v>
      </c>
      <c r="V159">
        <v>42.6</v>
      </c>
      <c r="Y159">
        <v>11</v>
      </c>
      <c r="Z159">
        <v>45.6</v>
      </c>
    </row>
    <row r="160" spans="1:27" x14ac:dyDescent="0.2">
      <c r="C160">
        <v>245</v>
      </c>
      <c r="E160">
        <v>31.1</v>
      </c>
      <c r="G160">
        <v>48.2</v>
      </c>
      <c r="H160">
        <v>36.1</v>
      </c>
      <c r="L160">
        <v>45.1</v>
      </c>
      <c r="M160">
        <v>46.6</v>
      </c>
      <c r="N160">
        <v>34.200000000000003</v>
      </c>
      <c r="V160">
        <v>41.6</v>
      </c>
      <c r="Y160">
        <v>11</v>
      </c>
      <c r="Z160">
        <v>46.6</v>
      </c>
    </row>
    <row r="161" spans="1:26" x14ac:dyDescent="0.2">
      <c r="A161" t="s">
        <v>7</v>
      </c>
      <c r="C161">
        <v>257</v>
      </c>
      <c r="E161">
        <v>30.4</v>
      </c>
      <c r="G161">
        <v>50.5</v>
      </c>
      <c r="H161">
        <v>35.9</v>
      </c>
      <c r="L161">
        <v>48.1</v>
      </c>
      <c r="M161">
        <v>46.2</v>
      </c>
      <c r="N161">
        <v>34.9</v>
      </c>
      <c r="V161">
        <v>43.9</v>
      </c>
      <c r="Y161">
        <v>10</v>
      </c>
      <c r="Z161">
        <v>48.1</v>
      </c>
    </row>
    <row r="162" spans="1:26" x14ac:dyDescent="0.2">
      <c r="C162">
        <v>258</v>
      </c>
      <c r="E162">
        <v>30.2</v>
      </c>
      <c r="G162">
        <v>50</v>
      </c>
      <c r="H162">
        <v>34.799999999999997</v>
      </c>
      <c r="L162">
        <v>48.5</v>
      </c>
      <c r="M162">
        <v>46.9</v>
      </c>
      <c r="N162">
        <v>35</v>
      </c>
      <c r="V162">
        <v>42.6</v>
      </c>
      <c r="Y162">
        <v>10</v>
      </c>
      <c r="Z162">
        <v>48.5</v>
      </c>
    </row>
    <row r="163" spans="1:26" x14ac:dyDescent="0.2">
      <c r="A163" t="s">
        <v>8</v>
      </c>
      <c r="C163">
        <v>262</v>
      </c>
      <c r="E163">
        <v>29.7</v>
      </c>
      <c r="G163">
        <v>49.5</v>
      </c>
      <c r="H163">
        <v>34.9</v>
      </c>
      <c r="L163">
        <v>47.3</v>
      </c>
      <c r="M163">
        <v>44.7</v>
      </c>
      <c r="N163">
        <v>35.700000000000003</v>
      </c>
      <c r="V163">
        <v>42.5</v>
      </c>
      <c r="Y163">
        <v>10</v>
      </c>
      <c r="Z163">
        <v>47.3</v>
      </c>
    </row>
    <row r="164" spans="1:26" x14ac:dyDescent="0.2">
      <c r="C164">
        <v>259</v>
      </c>
      <c r="E164">
        <v>29.5</v>
      </c>
      <c r="G164">
        <v>49.1</v>
      </c>
      <c r="H164">
        <v>35.799999999999997</v>
      </c>
      <c r="L164">
        <v>46.8</v>
      </c>
      <c r="M164">
        <v>44.3</v>
      </c>
      <c r="N164">
        <v>35.299999999999997</v>
      </c>
      <c r="V164">
        <v>43.6</v>
      </c>
      <c r="Y164">
        <v>10</v>
      </c>
      <c r="Z164">
        <v>46.8</v>
      </c>
    </row>
    <row r="165" spans="1:26" x14ac:dyDescent="0.2">
      <c r="A165" t="s">
        <v>9</v>
      </c>
      <c r="C165">
        <v>255</v>
      </c>
      <c r="E165">
        <v>31.4</v>
      </c>
      <c r="G165">
        <v>46.8</v>
      </c>
      <c r="L165">
        <v>49.2</v>
      </c>
      <c r="M165">
        <v>44</v>
      </c>
      <c r="N165">
        <v>33.9</v>
      </c>
      <c r="V165">
        <v>43.5</v>
      </c>
      <c r="Y165">
        <v>10</v>
      </c>
      <c r="Z165">
        <v>49.2</v>
      </c>
    </row>
    <row r="167" spans="1:26" x14ac:dyDescent="0.2">
      <c r="A167" t="s">
        <v>10</v>
      </c>
      <c r="C167">
        <v>253</v>
      </c>
      <c r="E167">
        <v>31.4</v>
      </c>
      <c r="G167">
        <v>52.1</v>
      </c>
      <c r="L167">
        <v>48</v>
      </c>
      <c r="M167">
        <v>46.2</v>
      </c>
      <c r="N167">
        <v>35.799999999999997</v>
      </c>
      <c r="V167">
        <v>43.3</v>
      </c>
      <c r="Y167">
        <v>10</v>
      </c>
      <c r="Z167">
        <v>48</v>
      </c>
    </row>
    <row r="169" spans="1:26" x14ac:dyDescent="0.2">
      <c r="A169" t="s">
        <v>11</v>
      </c>
    </row>
    <row r="171" spans="1:26" x14ac:dyDescent="0.2">
      <c r="A171" t="s">
        <v>12</v>
      </c>
      <c r="C171">
        <v>263</v>
      </c>
      <c r="E171">
        <v>32</v>
      </c>
      <c r="G171">
        <v>48</v>
      </c>
      <c r="L171">
        <v>51.2</v>
      </c>
      <c r="M171">
        <v>49.2</v>
      </c>
      <c r="N171">
        <v>36.4</v>
      </c>
      <c r="V171">
        <v>42.6</v>
      </c>
      <c r="Y171">
        <v>10</v>
      </c>
      <c r="Z171">
        <v>51.2</v>
      </c>
    </row>
    <row r="172" spans="1:26" x14ac:dyDescent="0.2">
      <c r="C172">
        <v>260</v>
      </c>
      <c r="E172">
        <v>31.9</v>
      </c>
      <c r="G172">
        <v>48.6</v>
      </c>
      <c r="L172">
        <v>51.7</v>
      </c>
      <c r="M172">
        <v>48</v>
      </c>
      <c r="N172">
        <v>35.799999999999997</v>
      </c>
      <c r="V172">
        <v>43.4</v>
      </c>
      <c r="Y172">
        <v>10</v>
      </c>
      <c r="Z172">
        <v>51.7</v>
      </c>
    </row>
    <row r="174" spans="1:26" x14ac:dyDescent="0.2">
      <c r="A174" t="s">
        <v>13</v>
      </c>
      <c r="C174">
        <f>COUNT(C153:C172)</f>
        <v>14</v>
      </c>
      <c r="D174">
        <f t="shared" ref="D174:S174" si="30">COUNT(D153:D172)</f>
        <v>0</v>
      </c>
      <c r="E174">
        <f t="shared" si="30"/>
        <v>14</v>
      </c>
      <c r="F174">
        <f t="shared" si="30"/>
        <v>0</v>
      </c>
      <c r="G174">
        <f t="shared" si="30"/>
        <v>14</v>
      </c>
      <c r="H174">
        <f t="shared" si="30"/>
        <v>10</v>
      </c>
      <c r="I174">
        <f t="shared" si="30"/>
        <v>0</v>
      </c>
      <c r="J174">
        <f t="shared" si="30"/>
        <v>0</v>
      </c>
      <c r="K174">
        <f t="shared" si="30"/>
        <v>0</v>
      </c>
      <c r="L174">
        <f t="shared" si="30"/>
        <v>14</v>
      </c>
      <c r="M174">
        <f t="shared" si="30"/>
        <v>14</v>
      </c>
      <c r="N174">
        <f t="shared" si="30"/>
        <v>14</v>
      </c>
      <c r="O174">
        <f t="shared" si="30"/>
        <v>0</v>
      </c>
      <c r="P174">
        <f t="shared" si="30"/>
        <v>0</v>
      </c>
      <c r="Q174">
        <f t="shared" si="30"/>
        <v>0</v>
      </c>
      <c r="R174">
        <f t="shared" si="30"/>
        <v>0</v>
      </c>
      <c r="S174">
        <f t="shared" si="30"/>
        <v>0</v>
      </c>
      <c r="T174">
        <f t="shared" ref="T174:Z174" si="31">COUNT(T153:T172)</f>
        <v>0</v>
      </c>
      <c r="U174">
        <f t="shared" si="31"/>
        <v>0</v>
      </c>
      <c r="V174">
        <f t="shared" si="31"/>
        <v>14</v>
      </c>
      <c r="W174">
        <f t="shared" si="31"/>
        <v>0</v>
      </c>
      <c r="X174">
        <f t="shared" si="31"/>
        <v>0</v>
      </c>
      <c r="Z174">
        <f t="shared" si="31"/>
        <v>14</v>
      </c>
    </row>
    <row r="175" spans="1:26" x14ac:dyDescent="0.2">
      <c r="A175" t="s">
        <v>14</v>
      </c>
      <c r="C175">
        <f>MIN(C153:C172)</f>
        <v>245</v>
      </c>
      <c r="D175">
        <f t="shared" ref="D175:S175" si="32">MIN(D153:D172)</f>
        <v>0</v>
      </c>
      <c r="E175">
        <f t="shared" si="32"/>
        <v>29.5</v>
      </c>
      <c r="F175">
        <f t="shared" si="32"/>
        <v>0</v>
      </c>
      <c r="G175">
        <f t="shared" si="32"/>
        <v>46.8</v>
      </c>
      <c r="H175">
        <f t="shared" si="32"/>
        <v>34</v>
      </c>
      <c r="I175">
        <f t="shared" si="32"/>
        <v>0</v>
      </c>
      <c r="J175">
        <f t="shared" si="32"/>
        <v>0</v>
      </c>
      <c r="K175">
        <f t="shared" si="32"/>
        <v>0</v>
      </c>
      <c r="L175">
        <f t="shared" si="32"/>
        <v>44.2</v>
      </c>
      <c r="M175">
        <f t="shared" si="32"/>
        <v>44</v>
      </c>
      <c r="N175">
        <f t="shared" si="32"/>
        <v>33.799999999999997</v>
      </c>
      <c r="O175">
        <f t="shared" si="32"/>
        <v>0</v>
      </c>
      <c r="P175">
        <f t="shared" si="32"/>
        <v>0</v>
      </c>
      <c r="Q175">
        <f t="shared" si="32"/>
        <v>0</v>
      </c>
      <c r="R175">
        <f t="shared" si="32"/>
        <v>0</v>
      </c>
      <c r="S175">
        <f t="shared" si="32"/>
        <v>0</v>
      </c>
      <c r="T175">
        <f t="shared" ref="T175:Z175" si="33">MIN(T153:T172)</f>
        <v>0</v>
      </c>
      <c r="U175">
        <f t="shared" si="33"/>
        <v>0</v>
      </c>
      <c r="V175">
        <f t="shared" si="33"/>
        <v>40.4</v>
      </c>
      <c r="W175">
        <f t="shared" si="33"/>
        <v>0</v>
      </c>
      <c r="X175">
        <f t="shared" si="33"/>
        <v>0</v>
      </c>
      <c r="Z175">
        <f t="shared" si="33"/>
        <v>45.6</v>
      </c>
    </row>
    <row r="176" spans="1:26" x14ac:dyDescent="0.2">
      <c r="A176" t="s">
        <v>15</v>
      </c>
      <c r="C176">
        <f>MAX(C153:C172)</f>
        <v>263</v>
      </c>
      <c r="D176">
        <f t="shared" ref="D176:S176" si="34">MAX(D153:D172)</f>
        <v>0</v>
      </c>
      <c r="E176">
        <f t="shared" si="34"/>
        <v>32</v>
      </c>
      <c r="F176">
        <f t="shared" si="34"/>
        <v>0</v>
      </c>
      <c r="G176">
        <f t="shared" si="34"/>
        <v>52.1</v>
      </c>
      <c r="H176">
        <f t="shared" si="34"/>
        <v>37.9</v>
      </c>
      <c r="I176">
        <f t="shared" si="34"/>
        <v>0</v>
      </c>
      <c r="J176">
        <f t="shared" si="34"/>
        <v>0</v>
      </c>
      <c r="K176">
        <f t="shared" si="34"/>
        <v>0</v>
      </c>
      <c r="L176">
        <f t="shared" si="34"/>
        <v>51.7</v>
      </c>
      <c r="M176">
        <f t="shared" si="34"/>
        <v>49.2</v>
      </c>
      <c r="N176">
        <f t="shared" si="34"/>
        <v>37.200000000000003</v>
      </c>
      <c r="O176">
        <f t="shared" si="34"/>
        <v>0</v>
      </c>
      <c r="P176">
        <f t="shared" si="34"/>
        <v>0</v>
      </c>
      <c r="Q176">
        <f t="shared" si="34"/>
        <v>0</v>
      </c>
      <c r="R176">
        <f t="shared" si="34"/>
        <v>0</v>
      </c>
      <c r="S176">
        <f t="shared" si="34"/>
        <v>0</v>
      </c>
      <c r="T176">
        <f t="shared" ref="T176:Z176" si="35">MAX(T153:T172)</f>
        <v>0</v>
      </c>
      <c r="U176">
        <f t="shared" si="35"/>
        <v>0</v>
      </c>
      <c r="V176">
        <f t="shared" si="35"/>
        <v>46.4</v>
      </c>
      <c r="W176">
        <f t="shared" si="35"/>
        <v>0</v>
      </c>
      <c r="X176">
        <f t="shared" si="35"/>
        <v>0</v>
      </c>
      <c r="Z176">
        <f t="shared" si="35"/>
        <v>51.7</v>
      </c>
    </row>
    <row r="177" spans="1:26" x14ac:dyDescent="0.2">
      <c r="A177" t="s">
        <v>16</v>
      </c>
      <c r="C177">
        <f>AVERAGE(C153:C172)</f>
        <v>256.85714285714283</v>
      </c>
      <c r="D177" t="e">
        <f t="shared" ref="D177:S177" si="36">AVERAGE(D153:D172)</f>
        <v>#DIV/0!</v>
      </c>
      <c r="E177">
        <f t="shared" si="36"/>
        <v>30.885714285714279</v>
      </c>
      <c r="F177" t="e">
        <f t="shared" si="36"/>
        <v>#DIV/0!</v>
      </c>
      <c r="G177">
        <f t="shared" si="36"/>
        <v>49.26428571428572</v>
      </c>
      <c r="H177">
        <f t="shared" si="36"/>
        <v>35.71</v>
      </c>
      <c r="I177" t="e">
        <f t="shared" si="36"/>
        <v>#DIV/0!</v>
      </c>
      <c r="J177" t="e">
        <f t="shared" si="36"/>
        <v>#DIV/0!</v>
      </c>
      <c r="K177" t="e">
        <f t="shared" si="36"/>
        <v>#DIV/0!</v>
      </c>
      <c r="L177">
        <f t="shared" si="36"/>
        <v>47.821428571428591</v>
      </c>
      <c r="M177">
        <f t="shared" si="36"/>
        <v>46.442857142857143</v>
      </c>
      <c r="N177">
        <f t="shared" si="36"/>
        <v>35.471428571428575</v>
      </c>
      <c r="O177" t="e">
        <f t="shared" si="36"/>
        <v>#DIV/0!</v>
      </c>
      <c r="P177" t="e">
        <f t="shared" si="36"/>
        <v>#DIV/0!</v>
      </c>
      <c r="Q177" t="e">
        <f t="shared" si="36"/>
        <v>#DIV/0!</v>
      </c>
      <c r="R177" t="e">
        <f t="shared" si="36"/>
        <v>#DIV/0!</v>
      </c>
      <c r="S177" t="e">
        <f t="shared" si="36"/>
        <v>#DIV/0!</v>
      </c>
      <c r="T177" t="e">
        <f t="shared" ref="T177:Z177" si="37">AVERAGE(T153:T172)</f>
        <v>#DIV/0!</v>
      </c>
      <c r="U177" t="e">
        <f t="shared" si="37"/>
        <v>#DIV/0!</v>
      </c>
      <c r="V177">
        <f t="shared" si="37"/>
        <v>42.81428571428571</v>
      </c>
      <c r="W177" t="e">
        <f t="shared" si="37"/>
        <v>#DIV/0!</v>
      </c>
      <c r="X177" t="e">
        <f t="shared" si="37"/>
        <v>#DIV/0!</v>
      </c>
      <c r="Z177">
        <f t="shared" si="37"/>
        <v>48.071428571428577</v>
      </c>
    </row>
    <row r="178" spans="1:26" x14ac:dyDescent="0.2">
      <c r="A178" t="s">
        <v>17</v>
      </c>
      <c r="C178">
        <f>STDEV(C153:C172)</f>
        <v>6.0492484321119715</v>
      </c>
      <c r="D178" t="e">
        <f t="shared" ref="D178:S178" si="38">STDEV(D153:D172)</f>
        <v>#DIV/0!</v>
      </c>
      <c r="E178">
        <f t="shared" si="38"/>
        <v>0.75940983447908539</v>
      </c>
      <c r="F178" t="e">
        <f t="shared" si="38"/>
        <v>#DIV/0!</v>
      </c>
      <c r="G178">
        <f t="shared" si="38"/>
        <v>1.3327860598456476</v>
      </c>
      <c r="H178">
        <f t="shared" si="38"/>
        <v>1.0354279845121273</v>
      </c>
      <c r="I178" t="e">
        <f t="shared" si="38"/>
        <v>#DIV/0!</v>
      </c>
      <c r="J178" t="e">
        <f t="shared" si="38"/>
        <v>#DIV/0!</v>
      </c>
      <c r="K178" t="e">
        <f t="shared" si="38"/>
        <v>#DIV/0!</v>
      </c>
      <c r="L178">
        <f t="shared" si="38"/>
        <v>2.136560345482565</v>
      </c>
      <c r="M178">
        <f t="shared" si="38"/>
        <v>1.6364663082450999</v>
      </c>
      <c r="N178">
        <f t="shared" si="38"/>
        <v>1.0737630245853385</v>
      </c>
      <c r="O178" t="e">
        <f t="shared" si="38"/>
        <v>#DIV/0!</v>
      </c>
      <c r="P178" t="e">
        <f t="shared" si="38"/>
        <v>#DIV/0!</v>
      </c>
      <c r="Q178" t="e">
        <f t="shared" si="38"/>
        <v>#DIV/0!</v>
      </c>
      <c r="R178" t="e">
        <f t="shared" si="38"/>
        <v>#DIV/0!</v>
      </c>
      <c r="S178" t="e">
        <f t="shared" si="38"/>
        <v>#DIV/0!</v>
      </c>
      <c r="T178" t="e">
        <f t="shared" ref="T178:Z178" si="39">STDEV(T153:T172)</f>
        <v>#DIV/0!</v>
      </c>
      <c r="U178" t="e">
        <f t="shared" si="39"/>
        <v>#DIV/0!</v>
      </c>
      <c r="V178">
        <f t="shared" si="39"/>
        <v>1.4378708312892508</v>
      </c>
      <c r="W178" t="e">
        <f t="shared" si="39"/>
        <v>#DIV/0!</v>
      </c>
      <c r="X178" t="e">
        <f t="shared" si="39"/>
        <v>#DIV/0!</v>
      </c>
      <c r="Z178">
        <f t="shared" si="39"/>
        <v>1.7886086433650343</v>
      </c>
    </row>
    <row r="181" spans="1:26" x14ac:dyDescent="0.2">
      <c r="A181" s="8" t="s">
        <v>45</v>
      </c>
    </row>
    <row r="182" spans="1:26" x14ac:dyDescent="0.2">
      <c r="A182" t="s">
        <v>1</v>
      </c>
      <c r="C182">
        <v>1</v>
      </c>
      <c r="D182">
        <v>2</v>
      </c>
      <c r="E182">
        <v>3</v>
      </c>
      <c r="F182">
        <v>4</v>
      </c>
      <c r="G182">
        <v>5</v>
      </c>
      <c r="H182">
        <v>6</v>
      </c>
      <c r="I182">
        <v>7</v>
      </c>
      <c r="J182">
        <v>8</v>
      </c>
      <c r="K182">
        <v>9</v>
      </c>
      <c r="L182">
        <v>10</v>
      </c>
      <c r="M182">
        <v>11</v>
      </c>
      <c r="N182">
        <v>12</v>
      </c>
      <c r="O182">
        <v>13</v>
      </c>
      <c r="P182" t="s">
        <v>46</v>
      </c>
      <c r="Q182" t="s">
        <v>47</v>
      </c>
    </row>
    <row r="183" spans="1:26" x14ac:dyDescent="0.2">
      <c r="A183" t="s">
        <v>3</v>
      </c>
      <c r="C183">
        <v>73.2</v>
      </c>
      <c r="E183">
        <v>33.200000000000003</v>
      </c>
      <c r="F183">
        <v>49.8</v>
      </c>
      <c r="I183">
        <v>40.9</v>
      </c>
      <c r="Q183">
        <v>65.2</v>
      </c>
    </row>
    <row r="184" spans="1:26" x14ac:dyDescent="0.2">
      <c r="C184">
        <v>70</v>
      </c>
      <c r="E184">
        <v>32.5</v>
      </c>
      <c r="F184">
        <v>49.6</v>
      </c>
      <c r="I184">
        <v>38.9</v>
      </c>
      <c r="Q184">
        <v>59.6</v>
      </c>
    </row>
    <row r="187" spans="1:26" x14ac:dyDescent="0.2">
      <c r="A187" t="s">
        <v>4</v>
      </c>
      <c r="C187">
        <v>78.5</v>
      </c>
      <c r="E187">
        <v>30.9</v>
      </c>
      <c r="F187">
        <v>49.3</v>
      </c>
      <c r="I187">
        <v>39.1</v>
      </c>
      <c r="Q187">
        <v>68.400000000000006</v>
      </c>
    </row>
    <row r="188" spans="1:26" x14ac:dyDescent="0.2">
      <c r="C188">
        <v>78.7</v>
      </c>
      <c r="E188">
        <v>30.9</v>
      </c>
      <c r="F188">
        <v>50.8</v>
      </c>
      <c r="I188">
        <v>39.799999999999997</v>
      </c>
      <c r="Q188">
        <v>68.400000000000006</v>
      </c>
    </row>
    <row r="189" spans="1:26" x14ac:dyDescent="0.2">
      <c r="C189">
        <v>81.7</v>
      </c>
      <c r="E189">
        <v>33.799999999999997</v>
      </c>
      <c r="F189">
        <v>51.4</v>
      </c>
      <c r="I189">
        <v>41.1</v>
      </c>
      <c r="Q189">
        <v>72.400000000000006</v>
      </c>
    </row>
    <row r="191" spans="1:26" x14ac:dyDescent="0.2">
      <c r="A191" t="s">
        <v>5</v>
      </c>
      <c r="C191">
        <v>76.099999999999994</v>
      </c>
      <c r="E191">
        <v>33.9</v>
      </c>
      <c r="F191">
        <v>51.4</v>
      </c>
      <c r="I191">
        <v>41.1</v>
      </c>
      <c r="Q191">
        <v>65.7</v>
      </c>
    </row>
    <row r="192" spans="1:26" x14ac:dyDescent="0.2">
      <c r="C192">
        <v>78.599999999999994</v>
      </c>
      <c r="E192">
        <v>35.200000000000003</v>
      </c>
      <c r="F192">
        <v>51.2</v>
      </c>
      <c r="I192">
        <v>42.9</v>
      </c>
      <c r="Q192">
        <v>69.8</v>
      </c>
    </row>
    <row r="193" spans="1:17" x14ac:dyDescent="0.2">
      <c r="C193">
        <v>76.2</v>
      </c>
      <c r="E193">
        <v>33.700000000000003</v>
      </c>
      <c r="F193">
        <v>51.4</v>
      </c>
      <c r="I193">
        <v>41.6</v>
      </c>
      <c r="Q193">
        <v>65.099999999999994</v>
      </c>
    </row>
    <row r="195" spans="1:17" x14ac:dyDescent="0.2">
      <c r="A195" t="s">
        <v>6</v>
      </c>
      <c r="C195">
        <v>72.8</v>
      </c>
      <c r="E195">
        <v>32.6</v>
      </c>
      <c r="F195">
        <v>50.4</v>
      </c>
      <c r="I195">
        <v>40.1</v>
      </c>
      <c r="Q195">
        <v>64.2</v>
      </c>
    </row>
    <row r="196" spans="1:17" x14ac:dyDescent="0.2">
      <c r="C196">
        <v>72.400000000000006</v>
      </c>
      <c r="E196">
        <v>33.299999999999997</v>
      </c>
      <c r="F196">
        <v>50.3</v>
      </c>
      <c r="I196">
        <v>40.200000000000003</v>
      </c>
      <c r="Q196">
        <v>63.3</v>
      </c>
    </row>
    <row r="197" spans="1:17" x14ac:dyDescent="0.2">
      <c r="C197">
        <v>68.099999999999994</v>
      </c>
      <c r="E197">
        <v>32.6</v>
      </c>
      <c r="F197">
        <v>49.8</v>
      </c>
      <c r="I197">
        <v>38.4</v>
      </c>
      <c r="Q197">
        <v>58.5</v>
      </c>
    </row>
    <row r="198" spans="1:17" x14ac:dyDescent="0.2">
      <c r="C198">
        <v>67.900000000000006</v>
      </c>
      <c r="E198">
        <v>32.4</v>
      </c>
      <c r="F198">
        <v>50.2</v>
      </c>
      <c r="I198">
        <v>38.299999999999997</v>
      </c>
      <c r="Q198">
        <v>58</v>
      </c>
    </row>
    <row r="199" spans="1:17" x14ac:dyDescent="0.2">
      <c r="A199" t="s">
        <v>7</v>
      </c>
      <c r="C199">
        <v>76.7</v>
      </c>
      <c r="E199">
        <v>31.2</v>
      </c>
      <c r="F199">
        <v>50.8</v>
      </c>
      <c r="I199">
        <v>38.1</v>
      </c>
      <c r="Q199">
        <v>66.599999999999994</v>
      </c>
    </row>
    <row r="200" spans="1:17" x14ac:dyDescent="0.2">
      <c r="C200">
        <v>80.3</v>
      </c>
      <c r="E200">
        <v>33.299999999999997</v>
      </c>
      <c r="F200">
        <v>50.7</v>
      </c>
      <c r="I200">
        <v>40.9</v>
      </c>
      <c r="Q200">
        <v>70.599999999999994</v>
      </c>
    </row>
    <row r="201" spans="1:17" x14ac:dyDescent="0.2">
      <c r="C201">
        <v>80.599999999999994</v>
      </c>
      <c r="E201">
        <v>33.6</v>
      </c>
      <c r="F201">
        <v>51</v>
      </c>
      <c r="I201">
        <v>40.9</v>
      </c>
      <c r="Q201">
        <v>70.400000000000006</v>
      </c>
    </row>
    <row r="202" spans="1:17" x14ac:dyDescent="0.2">
      <c r="C202">
        <v>75.8</v>
      </c>
      <c r="E202">
        <v>31.2</v>
      </c>
      <c r="F202">
        <v>50.5</v>
      </c>
      <c r="I202">
        <v>37.9</v>
      </c>
      <c r="Q202">
        <v>66.2</v>
      </c>
    </row>
    <row r="203" spans="1:17" x14ac:dyDescent="0.2">
      <c r="A203" t="s">
        <v>8</v>
      </c>
      <c r="C203">
        <v>75.3</v>
      </c>
      <c r="E203">
        <v>31.6</v>
      </c>
      <c r="F203">
        <v>50.3</v>
      </c>
      <c r="I203">
        <v>38.1</v>
      </c>
      <c r="Q203">
        <v>65.7</v>
      </c>
    </row>
    <row r="204" spans="1:17" x14ac:dyDescent="0.2">
      <c r="C204">
        <v>78.099999999999994</v>
      </c>
      <c r="E204">
        <v>33</v>
      </c>
      <c r="F204">
        <v>48.7</v>
      </c>
      <c r="I204">
        <v>39.700000000000003</v>
      </c>
      <c r="Q204">
        <v>67.5</v>
      </c>
    </row>
    <row r="205" spans="1:17" x14ac:dyDescent="0.2">
      <c r="C205">
        <v>74.599999999999994</v>
      </c>
      <c r="E205">
        <v>31.3</v>
      </c>
      <c r="F205">
        <v>50.1</v>
      </c>
      <c r="I205">
        <v>38</v>
      </c>
      <c r="Q205">
        <v>65.3</v>
      </c>
    </row>
    <row r="207" spans="1:17" x14ac:dyDescent="0.2">
      <c r="A207" t="s">
        <v>9</v>
      </c>
      <c r="C207">
        <v>75</v>
      </c>
      <c r="E207">
        <v>32.299999999999997</v>
      </c>
      <c r="F207">
        <v>47.5</v>
      </c>
      <c r="I207">
        <v>38.200000000000003</v>
      </c>
      <c r="Q207">
        <v>66.3</v>
      </c>
    </row>
    <row r="208" spans="1:17" x14ac:dyDescent="0.2">
      <c r="C208">
        <v>72</v>
      </c>
      <c r="E208">
        <v>31.7</v>
      </c>
      <c r="F208">
        <v>48</v>
      </c>
      <c r="I208">
        <v>37.299999999999997</v>
      </c>
      <c r="Q208">
        <v>63.7</v>
      </c>
    </row>
    <row r="211" spans="1:17" x14ac:dyDescent="0.2">
      <c r="A211" t="s">
        <v>10</v>
      </c>
      <c r="C211">
        <v>80.099999999999994</v>
      </c>
      <c r="E211">
        <v>34.4</v>
      </c>
      <c r="F211">
        <v>50.6</v>
      </c>
      <c r="I211">
        <v>41.2</v>
      </c>
      <c r="Q211">
        <v>70</v>
      </c>
    </row>
    <row r="212" spans="1:17" x14ac:dyDescent="0.2">
      <c r="C212">
        <v>74.599999999999994</v>
      </c>
      <c r="E212">
        <v>33.4</v>
      </c>
      <c r="F212">
        <v>50.9</v>
      </c>
      <c r="I212">
        <v>39.200000000000003</v>
      </c>
      <c r="Q212">
        <v>64.8</v>
      </c>
    </row>
    <row r="215" spans="1:17" x14ac:dyDescent="0.2">
      <c r="A215" t="s">
        <v>11</v>
      </c>
    </row>
    <row r="219" spans="1:17" x14ac:dyDescent="0.2">
      <c r="A219" t="s">
        <v>12</v>
      </c>
      <c r="C219">
        <v>82.8</v>
      </c>
      <c r="E219">
        <v>35</v>
      </c>
      <c r="F219">
        <v>53.8</v>
      </c>
      <c r="I219">
        <v>43.6</v>
      </c>
      <c r="Q219">
        <v>73</v>
      </c>
    </row>
    <row r="220" spans="1:17" x14ac:dyDescent="0.2">
      <c r="C220">
        <v>79.8</v>
      </c>
      <c r="E220">
        <v>34.1</v>
      </c>
      <c r="F220">
        <v>53.6</v>
      </c>
      <c r="I220">
        <v>43.2</v>
      </c>
      <c r="Q220">
        <v>70.8</v>
      </c>
    </row>
    <row r="221" spans="1:17" x14ac:dyDescent="0.2">
      <c r="C221">
        <v>83.5</v>
      </c>
      <c r="E221">
        <v>34.6</v>
      </c>
      <c r="F221">
        <v>53.9</v>
      </c>
      <c r="I221">
        <v>43.5</v>
      </c>
      <c r="Q221">
        <v>72.8</v>
      </c>
    </row>
    <row r="222" spans="1:17" x14ac:dyDescent="0.2">
      <c r="C222">
        <v>80.400000000000006</v>
      </c>
      <c r="E222">
        <v>33.799999999999997</v>
      </c>
      <c r="F222">
        <v>52.8</v>
      </c>
      <c r="I222">
        <v>41.8</v>
      </c>
      <c r="Q222">
        <v>70</v>
      </c>
    </row>
    <row r="224" spans="1:17" x14ac:dyDescent="0.2">
      <c r="A224" t="s">
        <v>13</v>
      </c>
      <c r="C224">
        <f>COUNT(C183:C222)</f>
        <v>27</v>
      </c>
      <c r="D224">
        <f t="shared" ref="D224:Q224" si="40">COUNT(D183:D222)</f>
        <v>0</v>
      </c>
      <c r="E224">
        <f t="shared" si="40"/>
        <v>27</v>
      </c>
      <c r="F224">
        <f t="shared" si="40"/>
        <v>27</v>
      </c>
      <c r="G224">
        <f t="shared" si="40"/>
        <v>0</v>
      </c>
      <c r="H224">
        <f t="shared" si="40"/>
        <v>0</v>
      </c>
      <c r="I224">
        <f t="shared" si="40"/>
        <v>27</v>
      </c>
      <c r="J224">
        <f t="shared" si="40"/>
        <v>0</v>
      </c>
      <c r="K224">
        <f t="shared" si="40"/>
        <v>0</v>
      </c>
      <c r="L224">
        <f t="shared" si="40"/>
        <v>0</v>
      </c>
      <c r="M224">
        <f t="shared" si="40"/>
        <v>0</v>
      </c>
      <c r="N224">
        <f t="shared" si="40"/>
        <v>0</v>
      </c>
      <c r="O224">
        <f t="shared" si="40"/>
        <v>0</v>
      </c>
      <c r="P224">
        <f t="shared" si="40"/>
        <v>0</v>
      </c>
      <c r="Q224">
        <f t="shared" si="40"/>
        <v>27</v>
      </c>
    </row>
    <row r="225" spans="1:17" x14ac:dyDescent="0.2">
      <c r="A225" t="s">
        <v>14</v>
      </c>
      <c r="C225">
        <f>MIN(C183:C222)</f>
        <v>67.900000000000006</v>
      </c>
      <c r="D225">
        <f t="shared" ref="D225:Q225" si="41">MIN(D183:D222)</f>
        <v>0</v>
      </c>
      <c r="E225">
        <f t="shared" si="41"/>
        <v>30.9</v>
      </c>
      <c r="F225">
        <f t="shared" si="41"/>
        <v>47.5</v>
      </c>
      <c r="G225">
        <f t="shared" si="41"/>
        <v>0</v>
      </c>
      <c r="H225">
        <f t="shared" si="41"/>
        <v>0</v>
      </c>
      <c r="I225">
        <f t="shared" si="41"/>
        <v>37.299999999999997</v>
      </c>
      <c r="J225">
        <f t="shared" si="41"/>
        <v>0</v>
      </c>
      <c r="K225">
        <f t="shared" si="41"/>
        <v>0</v>
      </c>
      <c r="L225">
        <f t="shared" si="41"/>
        <v>0</v>
      </c>
      <c r="M225">
        <f t="shared" si="41"/>
        <v>0</v>
      </c>
      <c r="N225">
        <f t="shared" si="41"/>
        <v>0</v>
      </c>
      <c r="O225">
        <f t="shared" si="41"/>
        <v>0</v>
      </c>
      <c r="P225">
        <f t="shared" si="41"/>
        <v>0</v>
      </c>
      <c r="Q225">
        <f t="shared" si="41"/>
        <v>58</v>
      </c>
    </row>
    <row r="226" spans="1:17" x14ac:dyDescent="0.2">
      <c r="A226" t="s">
        <v>15</v>
      </c>
      <c r="C226">
        <f>MAX(C183:C222)</f>
        <v>83.5</v>
      </c>
      <c r="D226">
        <f t="shared" ref="D226:Q226" si="42">MAX(D183:D222)</f>
        <v>0</v>
      </c>
      <c r="E226">
        <f t="shared" si="42"/>
        <v>35.200000000000003</v>
      </c>
      <c r="F226">
        <f t="shared" si="42"/>
        <v>53.9</v>
      </c>
      <c r="G226">
        <f t="shared" si="42"/>
        <v>0</v>
      </c>
      <c r="H226">
        <f t="shared" si="42"/>
        <v>0</v>
      </c>
      <c r="I226">
        <f t="shared" si="42"/>
        <v>43.6</v>
      </c>
      <c r="J226">
        <f t="shared" si="42"/>
        <v>0</v>
      </c>
      <c r="K226">
        <f t="shared" si="42"/>
        <v>0</v>
      </c>
      <c r="L226">
        <f t="shared" si="42"/>
        <v>0</v>
      </c>
      <c r="M226">
        <f t="shared" si="42"/>
        <v>0</v>
      </c>
      <c r="N226">
        <f t="shared" si="42"/>
        <v>0</v>
      </c>
      <c r="O226">
        <f t="shared" si="42"/>
        <v>0</v>
      </c>
      <c r="P226">
        <f t="shared" si="42"/>
        <v>0</v>
      </c>
      <c r="Q226">
        <f t="shared" si="42"/>
        <v>73</v>
      </c>
    </row>
    <row r="227" spans="1:17" x14ac:dyDescent="0.2">
      <c r="A227" t="s">
        <v>16</v>
      </c>
      <c r="C227">
        <f>AVERAGE(C183:C222)</f>
        <v>76.437037037037015</v>
      </c>
      <c r="D227" t="e">
        <f t="shared" ref="D227:Q227" si="43">AVERAGE(D183:D222)</f>
        <v>#DIV/0!</v>
      </c>
      <c r="E227">
        <f t="shared" si="43"/>
        <v>32.944444444444443</v>
      </c>
      <c r="F227">
        <f t="shared" si="43"/>
        <v>50.696296296296296</v>
      </c>
      <c r="G227" t="e">
        <f t="shared" si="43"/>
        <v>#DIV/0!</v>
      </c>
      <c r="H227" t="e">
        <f t="shared" si="43"/>
        <v>#DIV/0!</v>
      </c>
      <c r="I227">
        <f t="shared" si="43"/>
        <v>40.148148148148159</v>
      </c>
      <c r="J227" t="e">
        <f t="shared" si="43"/>
        <v>#DIV/0!</v>
      </c>
      <c r="K227" t="e">
        <f t="shared" si="43"/>
        <v>#DIV/0!</v>
      </c>
      <c r="L227" t="e">
        <f t="shared" si="43"/>
        <v>#DIV/0!</v>
      </c>
      <c r="M227" t="e">
        <f t="shared" si="43"/>
        <v>#DIV/0!</v>
      </c>
      <c r="N227" t="e">
        <f t="shared" si="43"/>
        <v>#DIV/0!</v>
      </c>
      <c r="O227" t="e">
        <f t="shared" si="43"/>
        <v>#DIV/0!</v>
      </c>
      <c r="P227" t="e">
        <f t="shared" si="43"/>
        <v>#DIV/0!</v>
      </c>
      <c r="Q227">
        <f t="shared" si="43"/>
        <v>66.751851851851853</v>
      </c>
    </row>
    <row r="228" spans="1:17" x14ac:dyDescent="0.2">
      <c r="A228" t="s">
        <v>17</v>
      </c>
      <c r="C228">
        <f>STDEV(C183:C222)</f>
        <v>4.2146400656753737</v>
      </c>
      <c r="D228" t="e">
        <f t="shared" ref="D228:Q228" si="44">STDEV(D183:D222)</f>
        <v>#DIV/0!</v>
      </c>
      <c r="E228">
        <f t="shared" si="44"/>
        <v>1.2567765033956046</v>
      </c>
      <c r="F228">
        <f t="shared" si="44"/>
        <v>1.5433433940342476</v>
      </c>
      <c r="G228" t="e">
        <f t="shared" si="44"/>
        <v>#DIV/0!</v>
      </c>
      <c r="H228" t="e">
        <f t="shared" si="44"/>
        <v>#DIV/0!</v>
      </c>
      <c r="I228">
        <f t="shared" si="44"/>
        <v>1.8585292717980857</v>
      </c>
      <c r="J228" t="e">
        <f t="shared" si="44"/>
        <v>#DIV/0!</v>
      </c>
      <c r="K228" t="e">
        <f t="shared" si="44"/>
        <v>#DIV/0!</v>
      </c>
      <c r="L228" t="e">
        <f t="shared" si="44"/>
        <v>#DIV/0!</v>
      </c>
      <c r="M228" t="e">
        <f t="shared" si="44"/>
        <v>#DIV/0!</v>
      </c>
      <c r="N228" t="e">
        <f t="shared" si="44"/>
        <v>#DIV/0!</v>
      </c>
      <c r="O228" t="e">
        <f t="shared" si="44"/>
        <v>#DIV/0!</v>
      </c>
      <c r="P228" t="e">
        <f t="shared" si="44"/>
        <v>#DIV/0!</v>
      </c>
      <c r="Q228">
        <f t="shared" si="44"/>
        <v>4.0467812822586859</v>
      </c>
    </row>
    <row r="231" spans="1:17" x14ac:dyDescent="0.2">
      <c r="A231" s="8" t="s">
        <v>48</v>
      </c>
    </row>
    <row r="232" spans="1:17" x14ac:dyDescent="0.2">
      <c r="A232" t="s">
        <v>1</v>
      </c>
      <c r="C232">
        <v>1</v>
      </c>
      <c r="D232">
        <v>2</v>
      </c>
      <c r="E232">
        <v>3</v>
      </c>
      <c r="F232">
        <v>4</v>
      </c>
      <c r="G232">
        <v>5</v>
      </c>
      <c r="H232">
        <v>6</v>
      </c>
      <c r="I232" t="s">
        <v>46</v>
      </c>
      <c r="J232" t="s">
        <v>47</v>
      </c>
    </row>
    <row r="233" spans="1:17" x14ac:dyDescent="0.2">
      <c r="A233" t="s">
        <v>3</v>
      </c>
      <c r="C233">
        <v>45.3</v>
      </c>
      <c r="E233">
        <v>38.299999999999997</v>
      </c>
      <c r="J233">
        <v>39.1</v>
      </c>
    </row>
    <row r="234" spans="1:17" x14ac:dyDescent="0.2">
      <c r="C234">
        <v>42.3</v>
      </c>
      <c r="E234">
        <v>41.4</v>
      </c>
      <c r="J234">
        <v>38.700000000000003</v>
      </c>
    </row>
    <row r="237" spans="1:17" x14ac:dyDescent="0.2">
      <c r="A237" t="s">
        <v>4</v>
      </c>
    </row>
    <row r="241" spans="1:10" x14ac:dyDescent="0.2">
      <c r="A241" t="s">
        <v>5</v>
      </c>
      <c r="C241">
        <v>46.1</v>
      </c>
      <c r="E241">
        <v>42.4</v>
      </c>
      <c r="J241">
        <v>40.5</v>
      </c>
    </row>
    <row r="242" spans="1:10" x14ac:dyDescent="0.2">
      <c r="C242">
        <v>44.7</v>
      </c>
      <c r="E242">
        <v>45.6</v>
      </c>
      <c r="J242">
        <v>40.9</v>
      </c>
    </row>
    <row r="243" spans="1:10" x14ac:dyDescent="0.2">
      <c r="C243">
        <v>44.7</v>
      </c>
      <c r="E243">
        <v>45.8</v>
      </c>
      <c r="J243">
        <v>41</v>
      </c>
    </row>
    <row r="245" spans="1:10" x14ac:dyDescent="0.2">
      <c r="A245" t="s">
        <v>6</v>
      </c>
    </row>
    <row r="249" spans="1:10" x14ac:dyDescent="0.2">
      <c r="A249" t="s">
        <v>7</v>
      </c>
      <c r="C249">
        <v>45.2</v>
      </c>
      <c r="E249">
        <v>43.6</v>
      </c>
      <c r="J249">
        <v>41.9</v>
      </c>
    </row>
    <row r="250" spans="1:10" x14ac:dyDescent="0.2">
      <c r="C250">
        <v>45.8</v>
      </c>
      <c r="E250">
        <v>40</v>
      </c>
      <c r="J250">
        <v>41.5</v>
      </c>
    </row>
    <row r="251" spans="1:10" x14ac:dyDescent="0.2">
      <c r="C251">
        <v>46.1</v>
      </c>
      <c r="E251">
        <v>39.799999999999997</v>
      </c>
      <c r="J251">
        <v>41.2</v>
      </c>
    </row>
    <row r="252" spans="1:10" x14ac:dyDescent="0.2">
      <c r="C252">
        <v>45.3</v>
      </c>
      <c r="E252">
        <v>43.2</v>
      </c>
      <c r="J252">
        <v>41.6</v>
      </c>
    </row>
    <row r="253" spans="1:10" x14ac:dyDescent="0.2">
      <c r="A253" t="s">
        <v>8</v>
      </c>
      <c r="C253">
        <v>42.7</v>
      </c>
      <c r="E253">
        <v>42.2</v>
      </c>
      <c r="J253">
        <v>40.799999999999997</v>
      </c>
    </row>
    <row r="254" spans="1:10" x14ac:dyDescent="0.2">
      <c r="C254">
        <v>44.1</v>
      </c>
      <c r="E254">
        <v>39.700000000000003</v>
      </c>
      <c r="J254">
        <v>40.299999999999997</v>
      </c>
    </row>
    <row r="255" spans="1:10" x14ac:dyDescent="0.2">
      <c r="C255">
        <v>44.1</v>
      </c>
      <c r="E255">
        <v>39</v>
      </c>
      <c r="J255">
        <v>40</v>
      </c>
    </row>
    <row r="256" spans="1:10" x14ac:dyDescent="0.2">
      <c r="C256">
        <v>43.1</v>
      </c>
      <c r="E256">
        <v>42.1</v>
      </c>
      <c r="J256">
        <v>40.200000000000003</v>
      </c>
    </row>
    <row r="257" spans="1:10" x14ac:dyDescent="0.2">
      <c r="A257" t="s">
        <v>9</v>
      </c>
      <c r="C257">
        <v>43.2</v>
      </c>
      <c r="E257">
        <v>37.200000000000003</v>
      </c>
      <c r="J257">
        <v>40</v>
      </c>
    </row>
    <row r="258" spans="1:10" x14ac:dyDescent="0.2">
      <c r="C258">
        <v>42.1</v>
      </c>
      <c r="E258">
        <v>40.1</v>
      </c>
      <c r="J258">
        <v>39.299999999999997</v>
      </c>
    </row>
    <row r="261" spans="1:10" x14ac:dyDescent="0.2">
      <c r="A261" t="s">
        <v>10</v>
      </c>
      <c r="C261">
        <v>48.8</v>
      </c>
      <c r="E261">
        <v>40.299999999999997</v>
      </c>
      <c r="J261">
        <v>44.2</v>
      </c>
    </row>
    <row r="262" spans="1:10" x14ac:dyDescent="0.2">
      <c r="C262">
        <v>47.5</v>
      </c>
      <c r="E262">
        <v>43.1</v>
      </c>
      <c r="J262">
        <v>44.1</v>
      </c>
    </row>
    <row r="265" spans="1:10" x14ac:dyDescent="0.2">
      <c r="A265" t="s">
        <v>11</v>
      </c>
    </row>
    <row r="269" spans="1:10" x14ac:dyDescent="0.2">
      <c r="A269" t="s">
        <v>12</v>
      </c>
      <c r="C269">
        <v>46.7</v>
      </c>
      <c r="E269">
        <v>45.8</v>
      </c>
      <c r="J269">
        <v>42.9</v>
      </c>
    </row>
    <row r="270" spans="1:10" x14ac:dyDescent="0.2">
      <c r="C270">
        <v>46.7</v>
      </c>
      <c r="E270">
        <v>42.9</v>
      </c>
      <c r="J270">
        <v>43.6</v>
      </c>
    </row>
    <row r="271" spans="1:10" x14ac:dyDescent="0.2">
      <c r="C271">
        <v>46.8</v>
      </c>
      <c r="E271">
        <v>45.9</v>
      </c>
      <c r="J271">
        <v>43.2</v>
      </c>
    </row>
    <row r="272" spans="1:10" x14ac:dyDescent="0.2">
      <c r="C272">
        <v>46.9</v>
      </c>
      <c r="E272">
        <v>43</v>
      </c>
      <c r="J272">
        <v>41.9</v>
      </c>
    </row>
    <row r="274" spans="1:11" x14ac:dyDescent="0.2">
      <c r="A274" t="s">
        <v>13</v>
      </c>
      <c r="C274">
        <f>COUNT(C233:C272)</f>
        <v>21</v>
      </c>
      <c r="D274">
        <f t="shared" ref="D274:J274" si="45">COUNT(D233:D272)</f>
        <v>0</v>
      </c>
      <c r="E274">
        <f t="shared" si="45"/>
        <v>21</v>
      </c>
      <c r="F274">
        <f t="shared" si="45"/>
        <v>0</v>
      </c>
      <c r="G274">
        <f t="shared" si="45"/>
        <v>0</v>
      </c>
      <c r="H274">
        <f t="shared" si="45"/>
        <v>0</v>
      </c>
      <c r="I274">
        <f t="shared" si="45"/>
        <v>0</v>
      </c>
      <c r="J274">
        <f t="shared" si="45"/>
        <v>21</v>
      </c>
    </row>
    <row r="275" spans="1:11" x14ac:dyDescent="0.2">
      <c r="A275" t="s">
        <v>14</v>
      </c>
      <c r="C275">
        <f>MIN(C233:C272)</f>
        <v>42.1</v>
      </c>
      <c r="D275">
        <f t="shared" ref="D275:J275" si="46">MIN(D233:D272)</f>
        <v>0</v>
      </c>
      <c r="E275">
        <f t="shared" si="46"/>
        <v>37.200000000000003</v>
      </c>
      <c r="F275">
        <f t="shared" si="46"/>
        <v>0</v>
      </c>
      <c r="G275">
        <f t="shared" si="46"/>
        <v>0</v>
      </c>
      <c r="H275">
        <f t="shared" si="46"/>
        <v>0</v>
      </c>
      <c r="I275">
        <f t="shared" si="46"/>
        <v>0</v>
      </c>
      <c r="J275">
        <f t="shared" si="46"/>
        <v>38.700000000000003</v>
      </c>
    </row>
    <row r="276" spans="1:11" x14ac:dyDescent="0.2">
      <c r="A276" t="s">
        <v>15</v>
      </c>
      <c r="C276">
        <f>MAX(C233:C272)</f>
        <v>48.8</v>
      </c>
      <c r="D276">
        <f t="shared" ref="D276:J276" si="47">MAX(D233:D272)</f>
        <v>0</v>
      </c>
      <c r="E276">
        <f t="shared" si="47"/>
        <v>45.9</v>
      </c>
      <c r="F276">
        <f t="shared" si="47"/>
        <v>0</v>
      </c>
      <c r="G276">
        <f t="shared" si="47"/>
        <v>0</v>
      </c>
      <c r="H276">
        <f t="shared" si="47"/>
        <v>0</v>
      </c>
      <c r="I276">
        <f t="shared" si="47"/>
        <v>0</v>
      </c>
      <c r="J276">
        <f t="shared" si="47"/>
        <v>44.2</v>
      </c>
    </row>
    <row r="277" spans="1:11" x14ac:dyDescent="0.2">
      <c r="A277" t="s">
        <v>16</v>
      </c>
      <c r="C277">
        <f>AVERAGE(C233:C272)</f>
        <v>45.152380952380952</v>
      </c>
      <c r="D277" t="e">
        <f t="shared" ref="D277:J277" si="48">AVERAGE(D233:D272)</f>
        <v>#DIV/0!</v>
      </c>
      <c r="E277">
        <f t="shared" si="48"/>
        <v>41.971428571428568</v>
      </c>
      <c r="F277" t="e">
        <f t="shared" si="48"/>
        <v>#DIV/0!</v>
      </c>
      <c r="G277" t="e">
        <f t="shared" si="48"/>
        <v>#DIV/0!</v>
      </c>
      <c r="H277" t="e">
        <f t="shared" si="48"/>
        <v>#DIV/0!</v>
      </c>
      <c r="I277" t="e">
        <f t="shared" si="48"/>
        <v>#DIV/0!</v>
      </c>
      <c r="J277">
        <f t="shared" si="48"/>
        <v>41.280952380952385</v>
      </c>
    </row>
    <row r="278" spans="1:11" x14ac:dyDescent="0.2">
      <c r="A278" t="s">
        <v>17</v>
      </c>
      <c r="C278">
        <f>STDEV(C233:C272)</f>
        <v>1.8131792651635039</v>
      </c>
      <c r="D278" t="e">
        <f t="shared" ref="D278:J278" si="49">STDEV(D233:D272)</f>
        <v>#DIV/0!</v>
      </c>
      <c r="E278">
        <f t="shared" si="49"/>
        <v>2.5591293162212305</v>
      </c>
      <c r="F278" t="e">
        <f t="shared" si="49"/>
        <v>#DIV/0!</v>
      </c>
      <c r="G278" t="e">
        <f t="shared" si="49"/>
        <v>#DIV/0!</v>
      </c>
      <c r="H278" t="e">
        <f t="shared" si="49"/>
        <v>#DIV/0!</v>
      </c>
      <c r="I278" t="e">
        <f t="shared" si="49"/>
        <v>#DIV/0!</v>
      </c>
      <c r="J278">
        <f t="shared" si="49"/>
        <v>1.5951862109543309</v>
      </c>
    </row>
    <row r="281" spans="1:11" x14ac:dyDescent="0.2">
      <c r="A281" s="8" t="s">
        <v>49</v>
      </c>
    </row>
    <row r="282" spans="1:11" x14ac:dyDescent="0.2">
      <c r="A282" t="s">
        <v>1</v>
      </c>
      <c r="C282">
        <v>1</v>
      </c>
      <c r="D282">
        <v>2</v>
      </c>
      <c r="E282">
        <v>3</v>
      </c>
      <c r="F282">
        <v>4</v>
      </c>
      <c r="G282">
        <v>5</v>
      </c>
      <c r="H282">
        <v>6</v>
      </c>
      <c r="I282">
        <v>7</v>
      </c>
      <c r="J282">
        <v>8</v>
      </c>
      <c r="K282" t="s">
        <v>50</v>
      </c>
    </row>
    <row r="283" spans="1:11" x14ac:dyDescent="0.2">
      <c r="A283" t="s">
        <v>3</v>
      </c>
      <c r="D283">
        <v>49.8</v>
      </c>
      <c r="E283">
        <v>64.8</v>
      </c>
      <c r="F283">
        <v>40.5</v>
      </c>
    </row>
    <row r="284" spans="1:11" x14ac:dyDescent="0.2">
      <c r="D284">
        <v>48.7</v>
      </c>
      <c r="E284">
        <v>64.3</v>
      </c>
      <c r="F284">
        <v>42.7</v>
      </c>
    </row>
    <row r="287" spans="1:11" x14ac:dyDescent="0.2">
      <c r="A287" t="s">
        <v>4</v>
      </c>
    </row>
    <row r="291" spans="1:6" x14ac:dyDescent="0.2">
      <c r="A291" t="s">
        <v>5</v>
      </c>
      <c r="D291">
        <v>52.1</v>
      </c>
      <c r="E291">
        <v>74.400000000000006</v>
      </c>
      <c r="F291">
        <v>50.1</v>
      </c>
    </row>
    <row r="292" spans="1:6" x14ac:dyDescent="0.2">
      <c r="D292">
        <v>52</v>
      </c>
      <c r="E292">
        <v>74.099999999999994</v>
      </c>
      <c r="F292">
        <v>46</v>
      </c>
    </row>
    <row r="295" spans="1:6" x14ac:dyDescent="0.2">
      <c r="A295" t="s">
        <v>6</v>
      </c>
    </row>
    <row r="299" spans="1:6" x14ac:dyDescent="0.2">
      <c r="A299" t="s">
        <v>7</v>
      </c>
    </row>
    <row r="303" spans="1:6" x14ac:dyDescent="0.2">
      <c r="A303" t="s">
        <v>8</v>
      </c>
      <c r="D303">
        <v>51.1</v>
      </c>
      <c r="E303">
        <v>69.8</v>
      </c>
      <c r="F303">
        <v>43.8</v>
      </c>
    </row>
    <row r="304" spans="1:6" x14ac:dyDescent="0.2">
      <c r="D304">
        <v>51.9</v>
      </c>
      <c r="E304">
        <v>69.3</v>
      </c>
      <c r="F304">
        <v>43.9</v>
      </c>
    </row>
    <row r="305" spans="1:6" x14ac:dyDescent="0.2">
      <c r="D305">
        <v>49.8</v>
      </c>
      <c r="E305">
        <v>69.599999999999994</v>
      </c>
      <c r="F305">
        <v>40.9</v>
      </c>
    </row>
    <row r="307" spans="1:6" x14ac:dyDescent="0.2">
      <c r="A307" t="s">
        <v>9</v>
      </c>
      <c r="D307">
        <v>54.9</v>
      </c>
      <c r="E307">
        <v>71.8</v>
      </c>
      <c r="F307">
        <v>43.4</v>
      </c>
    </row>
    <row r="308" spans="1:6" x14ac:dyDescent="0.2">
      <c r="D308">
        <v>54.9</v>
      </c>
      <c r="E308">
        <v>70.5</v>
      </c>
      <c r="F308">
        <v>40.700000000000003</v>
      </c>
    </row>
    <row r="311" spans="1:6" x14ac:dyDescent="0.2">
      <c r="A311" t="s">
        <v>10</v>
      </c>
    </row>
    <row r="315" spans="1:6" x14ac:dyDescent="0.2">
      <c r="A315" t="s">
        <v>11</v>
      </c>
    </row>
    <row r="319" spans="1:6" x14ac:dyDescent="0.2">
      <c r="A319" t="s">
        <v>12</v>
      </c>
      <c r="D319">
        <v>58</v>
      </c>
      <c r="E319">
        <v>65.2</v>
      </c>
      <c r="F319">
        <v>43.4</v>
      </c>
    </row>
    <row r="320" spans="1:6" x14ac:dyDescent="0.2">
      <c r="D320">
        <v>59.5</v>
      </c>
      <c r="E320">
        <v>71</v>
      </c>
      <c r="F320">
        <v>46.5</v>
      </c>
    </row>
    <row r="321" spans="1:17" x14ac:dyDescent="0.2">
      <c r="D321">
        <v>59.4</v>
      </c>
      <c r="E321">
        <v>72.400000000000006</v>
      </c>
      <c r="F321">
        <v>46.7</v>
      </c>
    </row>
    <row r="322" spans="1:17" x14ac:dyDescent="0.2">
      <c r="D322">
        <v>58.7</v>
      </c>
      <c r="E322">
        <v>67.7</v>
      </c>
      <c r="F322">
        <v>43.4</v>
      </c>
    </row>
    <row r="324" spans="1:17" x14ac:dyDescent="0.2">
      <c r="A324" t="s">
        <v>13</v>
      </c>
      <c r="C324">
        <f>COUNT(C283:C322)</f>
        <v>0</v>
      </c>
      <c r="D324">
        <f t="shared" ref="D324:K324" si="50">COUNT(D283:D322)</f>
        <v>13</v>
      </c>
      <c r="E324">
        <f t="shared" si="50"/>
        <v>13</v>
      </c>
      <c r="F324">
        <f t="shared" si="50"/>
        <v>13</v>
      </c>
      <c r="G324">
        <f t="shared" si="50"/>
        <v>0</v>
      </c>
      <c r="H324">
        <f t="shared" si="50"/>
        <v>0</v>
      </c>
      <c r="I324">
        <f t="shared" si="50"/>
        <v>0</v>
      </c>
      <c r="J324">
        <f t="shared" si="50"/>
        <v>0</v>
      </c>
      <c r="K324">
        <f t="shared" si="50"/>
        <v>0</v>
      </c>
    </row>
    <row r="325" spans="1:17" x14ac:dyDescent="0.2">
      <c r="A325" t="s">
        <v>14</v>
      </c>
      <c r="C325">
        <f>MIN(C283:C322)</f>
        <v>0</v>
      </c>
      <c r="D325">
        <f t="shared" ref="D325:K325" si="51">MIN(D283:D322)</f>
        <v>48.7</v>
      </c>
      <c r="E325">
        <f t="shared" si="51"/>
        <v>64.3</v>
      </c>
      <c r="F325">
        <f t="shared" si="51"/>
        <v>40.5</v>
      </c>
      <c r="G325">
        <f t="shared" si="51"/>
        <v>0</v>
      </c>
      <c r="H325">
        <f t="shared" si="51"/>
        <v>0</v>
      </c>
      <c r="I325">
        <f t="shared" si="51"/>
        <v>0</v>
      </c>
      <c r="J325">
        <f t="shared" si="51"/>
        <v>0</v>
      </c>
      <c r="K325">
        <f t="shared" si="51"/>
        <v>0</v>
      </c>
    </row>
    <row r="326" spans="1:17" x14ac:dyDescent="0.2">
      <c r="A326" t="s">
        <v>15</v>
      </c>
      <c r="C326">
        <f>MAX(C283:C322)</f>
        <v>0</v>
      </c>
      <c r="D326">
        <f t="shared" ref="D326:K326" si="52">MAX(D283:D322)</f>
        <v>59.5</v>
      </c>
      <c r="E326">
        <f t="shared" si="52"/>
        <v>74.400000000000006</v>
      </c>
      <c r="F326">
        <f t="shared" si="52"/>
        <v>50.1</v>
      </c>
      <c r="G326">
        <f t="shared" si="52"/>
        <v>0</v>
      </c>
      <c r="H326">
        <f t="shared" si="52"/>
        <v>0</v>
      </c>
      <c r="I326">
        <f t="shared" si="52"/>
        <v>0</v>
      </c>
      <c r="J326">
        <f t="shared" si="52"/>
        <v>0</v>
      </c>
      <c r="K326">
        <f t="shared" si="52"/>
        <v>0</v>
      </c>
    </row>
    <row r="327" spans="1:17" x14ac:dyDescent="0.2">
      <c r="A327" t="s">
        <v>16</v>
      </c>
      <c r="C327" t="e">
        <f>AVERAGE(C283:C322)</f>
        <v>#DIV/0!</v>
      </c>
      <c r="D327">
        <f t="shared" ref="D327:K327" si="53">AVERAGE(D283:D322)</f>
        <v>53.907692307692301</v>
      </c>
      <c r="E327">
        <f t="shared" si="53"/>
        <v>69.607692307692318</v>
      </c>
      <c r="F327">
        <f t="shared" si="53"/>
        <v>43.999999999999993</v>
      </c>
      <c r="G327" t="e">
        <f t="shared" si="53"/>
        <v>#DIV/0!</v>
      </c>
      <c r="H327" t="e">
        <f t="shared" si="53"/>
        <v>#DIV/0!</v>
      </c>
      <c r="I327" t="e">
        <f t="shared" si="53"/>
        <v>#DIV/0!</v>
      </c>
      <c r="J327" t="e">
        <f t="shared" si="53"/>
        <v>#DIV/0!</v>
      </c>
      <c r="K327" t="e">
        <f t="shared" si="53"/>
        <v>#DIV/0!</v>
      </c>
    </row>
    <row r="328" spans="1:17" x14ac:dyDescent="0.2">
      <c r="A328" t="s">
        <v>17</v>
      </c>
      <c r="C328" t="e">
        <f>STDEV(C283:C322)</f>
        <v>#DIV/0!</v>
      </c>
      <c r="D328">
        <f t="shared" ref="D328:K328" si="54">STDEV(D283:D322)</f>
        <v>3.9030888491171858</v>
      </c>
      <c r="E328">
        <f t="shared" si="54"/>
        <v>3.3287789399069525</v>
      </c>
      <c r="F328">
        <f t="shared" si="54"/>
        <v>2.7434771124737396</v>
      </c>
      <c r="G328" t="e">
        <f t="shared" si="54"/>
        <v>#DIV/0!</v>
      </c>
      <c r="H328" t="e">
        <f t="shared" si="54"/>
        <v>#DIV/0!</v>
      </c>
      <c r="I328" t="e">
        <f t="shared" si="54"/>
        <v>#DIV/0!</v>
      </c>
      <c r="J328" t="e">
        <f t="shared" si="54"/>
        <v>#DIV/0!</v>
      </c>
      <c r="K328" t="e">
        <f t="shared" si="54"/>
        <v>#DIV/0!</v>
      </c>
    </row>
    <row r="331" spans="1:17" x14ac:dyDescent="0.2">
      <c r="A331" s="8" t="s">
        <v>51</v>
      </c>
    </row>
    <row r="332" spans="1:17" x14ac:dyDescent="0.2">
      <c r="A332" s="1" t="s">
        <v>1</v>
      </c>
      <c r="B332" s="1"/>
      <c r="C332" s="1">
        <v>1</v>
      </c>
      <c r="D332" s="1">
        <v>2</v>
      </c>
      <c r="E332" s="1">
        <v>3</v>
      </c>
      <c r="F332" s="1">
        <v>4</v>
      </c>
      <c r="G332" s="1">
        <v>5</v>
      </c>
      <c r="H332" s="1">
        <v>6</v>
      </c>
      <c r="I332" s="1">
        <v>7</v>
      </c>
      <c r="J332" s="1">
        <v>8</v>
      </c>
      <c r="K332" s="1">
        <v>9</v>
      </c>
      <c r="L332" s="1">
        <v>10</v>
      </c>
      <c r="M332" s="1">
        <v>11</v>
      </c>
      <c r="N332" s="1">
        <v>12</v>
      </c>
      <c r="O332" s="1" t="s">
        <v>52</v>
      </c>
      <c r="P332" s="1" t="s">
        <v>39</v>
      </c>
      <c r="Q332" s="1" t="s">
        <v>26</v>
      </c>
    </row>
    <row r="333" spans="1:17" x14ac:dyDescent="0.2">
      <c r="A333" t="s">
        <v>3</v>
      </c>
      <c r="C333">
        <v>302</v>
      </c>
      <c r="G333">
        <v>66.7</v>
      </c>
      <c r="H333">
        <v>39.799999999999997</v>
      </c>
      <c r="I333">
        <v>74.3</v>
      </c>
      <c r="J333">
        <v>56.1</v>
      </c>
      <c r="K333">
        <v>42.4</v>
      </c>
      <c r="L333">
        <v>67.099999999999994</v>
      </c>
    </row>
    <row r="335" spans="1:17" x14ac:dyDescent="0.2">
      <c r="A335" t="s">
        <v>4</v>
      </c>
      <c r="C335">
        <v>325</v>
      </c>
      <c r="G335">
        <v>72.2</v>
      </c>
      <c r="H335">
        <v>39.299999999999997</v>
      </c>
      <c r="I335">
        <v>79</v>
      </c>
      <c r="J335">
        <v>62.2</v>
      </c>
      <c r="K335">
        <v>41.5</v>
      </c>
      <c r="L335">
        <v>74.5</v>
      </c>
    </row>
    <row r="337" spans="1:12" x14ac:dyDescent="0.2">
      <c r="A337" t="s">
        <v>5</v>
      </c>
      <c r="C337">
        <v>309</v>
      </c>
      <c r="G337">
        <v>72.400000000000006</v>
      </c>
      <c r="H337">
        <v>40.4</v>
      </c>
      <c r="I337">
        <v>78.599999999999994</v>
      </c>
      <c r="J337">
        <v>60.3</v>
      </c>
      <c r="K337">
        <v>44.4</v>
      </c>
      <c r="L337">
        <v>71.3</v>
      </c>
    </row>
    <row r="339" spans="1:12" x14ac:dyDescent="0.2">
      <c r="A339" t="s">
        <v>6</v>
      </c>
      <c r="C339">
        <v>298</v>
      </c>
      <c r="G339">
        <v>68.400000000000006</v>
      </c>
      <c r="H339">
        <v>37</v>
      </c>
      <c r="I339">
        <v>75</v>
      </c>
      <c r="J339">
        <v>57.3</v>
      </c>
      <c r="K339">
        <v>38.799999999999997</v>
      </c>
      <c r="L339">
        <v>69.400000000000006</v>
      </c>
    </row>
    <row r="341" spans="1:12" x14ac:dyDescent="0.2">
      <c r="A341" t="s">
        <v>7</v>
      </c>
      <c r="C341">
        <v>316</v>
      </c>
      <c r="G341">
        <v>69.900000000000006</v>
      </c>
      <c r="H341">
        <v>41.7</v>
      </c>
      <c r="I341">
        <v>77.5</v>
      </c>
      <c r="J341">
        <v>61.2</v>
      </c>
      <c r="K341">
        <v>42.1</v>
      </c>
      <c r="L341">
        <v>73.3</v>
      </c>
    </row>
    <row r="342" spans="1:12" x14ac:dyDescent="0.2">
      <c r="C342">
        <v>316</v>
      </c>
      <c r="G342">
        <v>70.099999999999994</v>
      </c>
      <c r="H342">
        <v>39.6</v>
      </c>
      <c r="I342">
        <v>78.5</v>
      </c>
      <c r="J342">
        <v>61.6</v>
      </c>
      <c r="L342">
        <v>73.099999999999994</v>
      </c>
    </row>
    <row r="343" spans="1:12" x14ac:dyDescent="0.2">
      <c r="A343" t="s">
        <v>8</v>
      </c>
      <c r="C343">
        <v>300</v>
      </c>
      <c r="G343">
        <v>68.400000000000006</v>
      </c>
      <c r="H343">
        <v>39.700000000000003</v>
      </c>
      <c r="I343">
        <v>75.5</v>
      </c>
      <c r="J343">
        <v>60.5</v>
      </c>
      <c r="K343">
        <v>44.4</v>
      </c>
      <c r="L343">
        <v>72.099999999999994</v>
      </c>
    </row>
    <row r="344" spans="1:12" x14ac:dyDescent="0.2">
      <c r="C344">
        <v>305</v>
      </c>
      <c r="G344">
        <v>68.900000000000006</v>
      </c>
      <c r="H344">
        <v>38.6</v>
      </c>
      <c r="I344">
        <v>75.599999999999994</v>
      </c>
      <c r="J344">
        <v>60.1</v>
      </c>
      <c r="K344">
        <v>42.2</v>
      </c>
      <c r="L344">
        <v>71.2</v>
      </c>
    </row>
    <row r="345" spans="1:12" x14ac:dyDescent="0.2">
      <c r="A345" t="s">
        <v>9</v>
      </c>
      <c r="C345">
        <v>308</v>
      </c>
      <c r="G345">
        <v>68.5</v>
      </c>
      <c r="H345">
        <v>41</v>
      </c>
      <c r="I345">
        <v>75.400000000000006</v>
      </c>
      <c r="J345">
        <v>57.7</v>
      </c>
      <c r="K345">
        <v>40</v>
      </c>
      <c r="L345">
        <v>71.2</v>
      </c>
    </row>
    <row r="347" spans="1:12" x14ac:dyDescent="0.2">
      <c r="A347" t="s">
        <v>10</v>
      </c>
      <c r="C347">
        <v>308</v>
      </c>
      <c r="G347">
        <v>71</v>
      </c>
      <c r="J347">
        <v>61</v>
      </c>
    </row>
    <row r="349" spans="1:12" x14ac:dyDescent="0.2">
      <c r="A349" t="s">
        <v>11</v>
      </c>
      <c r="C349">
        <v>301</v>
      </c>
      <c r="G349">
        <v>65.099999999999994</v>
      </c>
      <c r="H349">
        <v>37.700000000000003</v>
      </c>
      <c r="I349">
        <v>70.3</v>
      </c>
      <c r="J349">
        <v>58.5</v>
      </c>
      <c r="K349">
        <v>38.9</v>
      </c>
      <c r="L349">
        <v>69.099999999999994</v>
      </c>
    </row>
    <row r="350" spans="1:12" x14ac:dyDescent="0.2">
      <c r="C350">
        <v>301</v>
      </c>
      <c r="G350">
        <v>65.7</v>
      </c>
      <c r="H350">
        <v>37.700000000000003</v>
      </c>
      <c r="I350">
        <v>71.3</v>
      </c>
      <c r="J350">
        <v>58.1</v>
      </c>
      <c r="K350">
        <v>39.1</v>
      </c>
      <c r="L350">
        <v>69.099999999999994</v>
      </c>
    </row>
    <row r="351" spans="1:12" x14ac:dyDescent="0.2">
      <c r="A351" t="s">
        <v>12</v>
      </c>
      <c r="C351">
        <v>324</v>
      </c>
      <c r="G351">
        <v>71.5</v>
      </c>
      <c r="H351">
        <v>43.9</v>
      </c>
      <c r="I351">
        <v>82.1</v>
      </c>
      <c r="J351">
        <v>62.9</v>
      </c>
      <c r="K351">
        <v>47.2</v>
      </c>
      <c r="L351">
        <v>75.099999999999994</v>
      </c>
    </row>
    <row r="352" spans="1:12" x14ac:dyDescent="0.2">
      <c r="C352">
        <v>327</v>
      </c>
      <c r="G352">
        <v>71.2</v>
      </c>
      <c r="H352">
        <v>44.3</v>
      </c>
      <c r="I352">
        <v>80.7</v>
      </c>
      <c r="J352">
        <v>62.1</v>
      </c>
      <c r="K352">
        <v>45.8</v>
      </c>
      <c r="L352">
        <v>75.099999999999994</v>
      </c>
    </row>
    <row r="354" spans="1:17" x14ac:dyDescent="0.2">
      <c r="A354" t="s">
        <v>13</v>
      </c>
      <c r="C354">
        <f>COUNT(C333:C352)</f>
        <v>14</v>
      </c>
      <c r="D354">
        <f t="shared" ref="D354:Q354" si="55">COUNT(D333:D352)</f>
        <v>0</v>
      </c>
      <c r="E354">
        <f t="shared" si="55"/>
        <v>0</v>
      </c>
      <c r="F354">
        <f t="shared" si="55"/>
        <v>0</v>
      </c>
      <c r="G354">
        <f t="shared" si="55"/>
        <v>14</v>
      </c>
      <c r="H354">
        <f t="shared" si="55"/>
        <v>13</v>
      </c>
      <c r="I354">
        <f t="shared" si="55"/>
        <v>13</v>
      </c>
      <c r="J354">
        <f t="shared" si="55"/>
        <v>14</v>
      </c>
      <c r="K354">
        <f t="shared" si="55"/>
        <v>12</v>
      </c>
      <c r="L354">
        <f t="shared" si="55"/>
        <v>13</v>
      </c>
      <c r="M354">
        <f t="shared" si="55"/>
        <v>0</v>
      </c>
      <c r="N354">
        <f t="shared" si="55"/>
        <v>0</v>
      </c>
      <c r="O354">
        <f t="shared" si="55"/>
        <v>0</v>
      </c>
      <c r="P354">
        <f t="shared" si="55"/>
        <v>0</v>
      </c>
      <c r="Q354">
        <f t="shared" si="55"/>
        <v>0</v>
      </c>
    </row>
    <row r="355" spans="1:17" x14ac:dyDescent="0.2">
      <c r="A355" t="s">
        <v>14</v>
      </c>
      <c r="C355">
        <f>MIN(C333:C352)</f>
        <v>298</v>
      </c>
      <c r="D355">
        <f t="shared" ref="D355:Q355" si="56">MIN(D333:D352)</f>
        <v>0</v>
      </c>
      <c r="E355">
        <f t="shared" si="56"/>
        <v>0</v>
      </c>
      <c r="F355">
        <f t="shared" si="56"/>
        <v>0</v>
      </c>
      <c r="G355">
        <f t="shared" si="56"/>
        <v>65.099999999999994</v>
      </c>
      <c r="H355">
        <f t="shared" si="56"/>
        <v>37</v>
      </c>
      <c r="I355">
        <f t="shared" si="56"/>
        <v>70.3</v>
      </c>
      <c r="J355">
        <f t="shared" si="56"/>
        <v>56.1</v>
      </c>
      <c r="K355">
        <f t="shared" si="56"/>
        <v>38.799999999999997</v>
      </c>
      <c r="L355">
        <f t="shared" si="56"/>
        <v>67.099999999999994</v>
      </c>
      <c r="M355">
        <f t="shared" si="56"/>
        <v>0</v>
      </c>
      <c r="N355">
        <f t="shared" si="56"/>
        <v>0</v>
      </c>
      <c r="O355">
        <f t="shared" si="56"/>
        <v>0</v>
      </c>
      <c r="P355">
        <f t="shared" si="56"/>
        <v>0</v>
      </c>
      <c r="Q355">
        <f t="shared" si="56"/>
        <v>0</v>
      </c>
    </row>
    <row r="356" spans="1:17" x14ac:dyDescent="0.2">
      <c r="A356" t="s">
        <v>15</v>
      </c>
      <c r="C356">
        <f>MAX(C333:C352)</f>
        <v>327</v>
      </c>
      <c r="D356">
        <f t="shared" ref="D356:Q356" si="57">MAX(D333:D352)</f>
        <v>0</v>
      </c>
      <c r="E356">
        <f t="shared" si="57"/>
        <v>0</v>
      </c>
      <c r="F356">
        <f t="shared" si="57"/>
        <v>0</v>
      </c>
      <c r="G356">
        <f t="shared" si="57"/>
        <v>72.400000000000006</v>
      </c>
      <c r="H356">
        <f t="shared" si="57"/>
        <v>44.3</v>
      </c>
      <c r="I356">
        <f t="shared" si="57"/>
        <v>82.1</v>
      </c>
      <c r="J356">
        <f t="shared" si="57"/>
        <v>62.9</v>
      </c>
      <c r="K356">
        <f t="shared" si="57"/>
        <v>47.2</v>
      </c>
      <c r="L356">
        <f t="shared" si="57"/>
        <v>75.099999999999994</v>
      </c>
      <c r="M356">
        <f t="shared" si="57"/>
        <v>0</v>
      </c>
      <c r="N356">
        <f t="shared" si="57"/>
        <v>0</v>
      </c>
      <c r="O356">
        <f t="shared" si="57"/>
        <v>0</v>
      </c>
      <c r="P356">
        <f t="shared" si="57"/>
        <v>0</v>
      </c>
      <c r="Q356">
        <f t="shared" si="57"/>
        <v>0</v>
      </c>
    </row>
    <row r="357" spans="1:17" x14ac:dyDescent="0.2">
      <c r="A357" t="s">
        <v>16</v>
      </c>
      <c r="C357">
        <f>AVERAGE(C333:C352)</f>
        <v>310</v>
      </c>
      <c r="D357" t="e">
        <f t="shared" ref="D357:Q357" si="58">AVERAGE(D333:D352)</f>
        <v>#DIV/0!</v>
      </c>
      <c r="E357" t="e">
        <f t="shared" si="58"/>
        <v>#DIV/0!</v>
      </c>
      <c r="F357" t="e">
        <f t="shared" si="58"/>
        <v>#DIV/0!</v>
      </c>
      <c r="G357">
        <f t="shared" si="58"/>
        <v>69.285714285714292</v>
      </c>
      <c r="H357">
        <f t="shared" si="58"/>
        <v>40.053846153846152</v>
      </c>
      <c r="I357">
        <f t="shared" si="58"/>
        <v>76.446153846153848</v>
      </c>
      <c r="J357">
        <f t="shared" si="58"/>
        <v>59.971428571428582</v>
      </c>
      <c r="K357">
        <f t="shared" si="58"/>
        <v>42.233333333333334</v>
      </c>
      <c r="L357">
        <f t="shared" si="58"/>
        <v>71.66153846153847</v>
      </c>
      <c r="M357" t="e">
        <f t="shared" si="58"/>
        <v>#DIV/0!</v>
      </c>
      <c r="N357" t="e">
        <f t="shared" si="58"/>
        <v>#DIV/0!</v>
      </c>
      <c r="O357" t="e">
        <f t="shared" si="58"/>
        <v>#DIV/0!</v>
      </c>
      <c r="P357" t="e">
        <f t="shared" si="58"/>
        <v>#DIV/0!</v>
      </c>
      <c r="Q357" t="e">
        <f t="shared" si="58"/>
        <v>#DIV/0!</v>
      </c>
    </row>
    <row r="358" spans="1:17" x14ac:dyDescent="0.2">
      <c r="A358" t="s">
        <v>17</v>
      </c>
      <c r="C358">
        <f>STDEV(C333:C352)</f>
        <v>9.9460080898356864</v>
      </c>
      <c r="D358" t="e">
        <f t="shared" ref="D358:Q358" si="59">STDEV(D333:D352)</f>
        <v>#DIV/0!</v>
      </c>
      <c r="E358" t="e">
        <f t="shared" si="59"/>
        <v>#DIV/0!</v>
      </c>
      <c r="F358" t="e">
        <f t="shared" si="59"/>
        <v>#DIV/0!</v>
      </c>
      <c r="G358">
        <f t="shared" si="59"/>
        <v>2.3227494129078554</v>
      </c>
      <c r="H358">
        <f t="shared" si="59"/>
        <v>2.2366699147823965</v>
      </c>
      <c r="I358">
        <f t="shared" si="59"/>
        <v>3.4182391628380375</v>
      </c>
      <c r="J358">
        <f t="shared" si="59"/>
        <v>2.0874823155134674</v>
      </c>
      <c r="K358">
        <f t="shared" si="59"/>
        <v>2.7808871486151525</v>
      </c>
      <c r="L358">
        <f t="shared" si="59"/>
        <v>2.520759958668894</v>
      </c>
      <c r="M358" t="e">
        <f t="shared" si="59"/>
        <v>#DIV/0!</v>
      </c>
      <c r="N358" t="e">
        <f t="shared" si="59"/>
        <v>#DIV/0!</v>
      </c>
      <c r="O358" t="e">
        <f t="shared" si="59"/>
        <v>#DIV/0!</v>
      </c>
      <c r="P358" t="e">
        <f t="shared" si="59"/>
        <v>#DIV/0!</v>
      </c>
      <c r="Q358" t="e">
        <f t="shared" si="59"/>
        <v>#DIV/0!</v>
      </c>
    </row>
    <row r="361" spans="1:17" x14ac:dyDescent="0.2">
      <c r="A361" s="8" t="s">
        <v>53</v>
      </c>
    </row>
    <row r="362" spans="1:17" x14ac:dyDescent="0.2">
      <c r="A362" s="1" t="s">
        <v>1</v>
      </c>
      <c r="B362" s="1"/>
      <c r="C362" s="1">
        <v>1</v>
      </c>
      <c r="D362" s="1">
        <v>2</v>
      </c>
      <c r="E362" s="1">
        <v>3</v>
      </c>
      <c r="F362" s="1">
        <v>4</v>
      </c>
      <c r="G362" s="1">
        <v>5</v>
      </c>
      <c r="H362" s="1">
        <v>6</v>
      </c>
      <c r="I362" s="1">
        <v>7</v>
      </c>
      <c r="J362" s="1">
        <v>8</v>
      </c>
      <c r="K362" s="1">
        <v>9</v>
      </c>
      <c r="L362" s="1" t="s">
        <v>39</v>
      </c>
      <c r="M362" s="1" t="s">
        <v>26</v>
      </c>
      <c r="N362" s="1" t="s">
        <v>54</v>
      </c>
    </row>
    <row r="363" spans="1:17" x14ac:dyDescent="0.2">
      <c r="A363" t="s">
        <v>3</v>
      </c>
      <c r="C363">
        <v>308</v>
      </c>
      <c r="I363">
        <v>68.900000000000006</v>
      </c>
      <c r="J363">
        <v>40.299999999999997</v>
      </c>
      <c r="N363">
        <v>53.1</v>
      </c>
    </row>
    <row r="365" spans="1:17" x14ac:dyDescent="0.2">
      <c r="A365" t="s">
        <v>4</v>
      </c>
      <c r="C365">
        <v>345</v>
      </c>
      <c r="I365">
        <v>73.900000000000006</v>
      </c>
      <c r="J365">
        <v>45</v>
      </c>
      <c r="N365">
        <v>55.4</v>
      </c>
    </row>
    <row r="367" spans="1:17" x14ac:dyDescent="0.2">
      <c r="A367" t="s">
        <v>5</v>
      </c>
      <c r="C367">
        <v>323</v>
      </c>
      <c r="I367">
        <v>74.3</v>
      </c>
      <c r="J367">
        <v>45.3</v>
      </c>
      <c r="N367">
        <v>55</v>
      </c>
    </row>
    <row r="369" spans="1:14" x14ac:dyDescent="0.2">
      <c r="A369" t="s">
        <v>6</v>
      </c>
      <c r="C369">
        <v>303</v>
      </c>
      <c r="I369">
        <v>69.8</v>
      </c>
      <c r="J369">
        <v>39.5</v>
      </c>
      <c r="N369">
        <v>49.7</v>
      </c>
    </row>
    <row r="371" spans="1:14" x14ac:dyDescent="0.2">
      <c r="A371" t="s">
        <v>7</v>
      </c>
      <c r="C371">
        <v>340</v>
      </c>
      <c r="I371">
        <v>71.900000000000006</v>
      </c>
      <c r="J371">
        <v>44.4</v>
      </c>
      <c r="N371">
        <v>54.4</v>
      </c>
    </row>
    <row r="372" spans="1:14" x14ac:dyDescent="0.2">
      <c r="C372">
        <v>339</v>
      </c>
      <c r="I372">
        <v>72.2</v>
      </c>
      <c r="J372">
        <v>45.6</v>
      </c>
      <c r="N372">
        <v>53.2</v>
      </c>
    </row>
    <row r="373" spans="1:14" x14ac:dyDescent="0.2">
      <c r="A373" t="s">
        <v>8</v>
      </c>
      <c r="C373">
        <v>319</v>
      </c>
      <c r="I373">
        <v>69.8</v>
      </c>
      <c r="J373">
        <v>42</v>
      </c>
      <c r="N373">
        <v>51.2</v>
      </c>
    </row>
    <row r="374" spans="1:14" x14ac:dyDescent="0.2">
      <c r="C374">
        <v>323</v>
      </c>
      <c r="I374">
        <v>69.400000000000006</v>
      </c>
      <c r="J374">
        <v>42.1</v>
      </c>
      <c r="N374">
        <v>50.8</v>
      </c>
    </row>
    <row r="375" spans="1:14" x14ac:dyDescent="0.2">
      <c r="A375" t="s">
        <v>9</v>
      </c>
      <c r="C375">
        <v>330</v>
      </c>
      <c r="I375">
        <v>70.900000000000006</v>
      </c>
      <c r="J375">
        <v>41.8</v>
      </c>
      <c r="N375">
        <v>52</v>
      </c>
    </row>
    <row r="377" spans="1:14" x14ac:dyDescent="0.2">
      <c r="A377" t="s">
        <v>10</v>
      </c>
      <c r="C377">
        <v>336</v>
      </c>
      <c r="I377">
        <v>75.5</v>
      </c>
      <c r="J377">
        <v>45.5</v>
      </c>
      <c r="N377">
        <v>56.1</v>
      </c>
    </row>
    <row r="379" spans="1:14" x14ac:dyDescent="0.2">
      <c r="A379" t="s">
        <v>11</v>
      </c>
      <c r="C379">
        <v>306</v>
      </c>
      <c r="I379">
        <v>69.3</v>
      </c>
      <c r="J379">
        <v>43.4</v>
      </c>
      <c r="N379">
        <v>50.8</v>
      </c>
    </row>
    <row r="381" spans="1:14" x14ac:dyDescent="0.2">
      <c r="A381" t="s">
        <v>12</v>
      </c>
      <c r="C381">
        <v>345</v>
      </c>
      <c r="I381">
        <v>73.599999999999994</v>
      </c>
      <c r="J381">
        <v>48.6</v>
      </c>
      <c r="N381">
        <v>56.6</v>
      </c>
    </row>
    <row r="382" spans="1:14" x14ac:dyDescent="0.2">
      <c r="C382">
        <v>344</v>
      </c>
      <c r="I382">
        <v>75.400000000000006</v>
      </c>
      <c r="J382">
        <v>47.7</v>
      </c>
      <c r="N382">
        <v>57.4</v>
      </c>
    </row>
    <row r="384" spans="1:14" x14ac:dyDescent="0.2">
      <c r="A384" t="s">
        <v>13</v>
      </c>
      <c r="C384">
        <f>COUNT(C363:C382)</f>
        <v>13</v>
      </c>
      <c r="D384">
        <f t="shared" ref="D384:N384" si="60">COUNT(D363:D382)</f>
        <v>0</v>
      </c>
      <c r="E384">
        <f t="shared" si="60"/>
        <v>0</v>
      </c>
      <c r="F384">
        <f t="shared" si="60"/>
        <v>0</v>
      </c>
      <c r="G384">
        <f t="shared" si="60"/>
        <v>0</v>
      </c>
      <c r="H384">
        <f t="shared" si="60"/>
        <v>0</v>
      </c>
      <c r="I384">
        <f t="shared" si="60"/>
        <v>13</v>
      </c>
      <c r="J384">
        <f t="shared" si="60"/>
        <v>13</v>
      </c>
      <c r="K384">
        <f t="shared" si="60"/>
        <v>0</v>
      </c>
      <c r="L384">
        <f t="shared" si="60"/>
        <v>0</v>
      </c>
      <c r="M384">
        <f t="shared" si="60"/>
        <v>0</v>
      </c>
      <c r="N384">
        <f t="shared" si="60"/>
        <v>13</v>
      </c>
    </row>
    <row r="385" spans="1:14" x14ac:dyDescent="0.2">
      <c r="A385" t="s">
        <v>14</v>
      </c>
      <c r="C385">
        <f>MIN(C363:C382)</f>
        <v>303</v>
      </c>
      <c r="D385">
        <f t="shared" ref="D385:N385" si="61">MIN(D363:D382)</f>
        <v>0</v>
      </c>
      <c r="E385">
        <f t="shared" si="61"/>
        <v>0</v>
      </c>
      <c r="F385">
        <f t="shared" si="61"/>
        <v>0</v>
      </c>
      <c r="G385">
        <f t="shared" si="61"/>
        <v>0</v>
      </c>
      <c r="H385">
        <f t="shared" si="61"/>
        <v>0</v>
      </c>
      <c r="I385">
        <f t="shared" si="61"/>
        <v>68.900000000000006</v>
      </c>
      <c r="J385">
        <f t="shared" si="61"/>
        <v>39.5</v>
      </c>
      <c r="K385">
        <f t="shared" si="61"/>
        <v>0</v>
      </c>
      <c r="L385">
        <f t="shared" si="61"/>
        <v>0</v>
      </c>
      <c r="M385">
        <f t="shared" si="61"/>
        <v>0</v>
      </c>
      <c r="N385">
        <f t="shared" si="61"/>
        <v>49.7</v>
      </c>
    </row>
    <row r="386" spans="1:14" x14ac:dyDescent="0.2">
      <c r="A386" t="s">
        <v>15</v>
      </c>
      <c r="C386">
        <f>MAX(C363:C382)</f>
        <v>345</v>
      </c>
      <c r="D386">
        <f t="shared" ref="D386:N386" si="62">MAX(D363:D382)</f>
        <v>0</v>
      </c>
      <c r="E386">
        <f t="shared" si="62"/>
        <v>0</v>
      </c>
      <c r="F386">
        <f t="shared" si="62"/>
        <v>0</v>
      </c>
      <c r="G386">
        <f t="shared" si="62"/>
        <v>0</v>
      </c>
      <c r="H386">
        <f t="shared" si="62"/>
        <v>0</v>
      </c>
      <c r="I386">
        <f t="shared" si="62"/>
        <v>75.5</v>
      </c>
      <c r="J386">
        <f t="shared" si="62"/>
        <v>48.6</v>
      </c>
      <c r="K386">
        <f t="shared" si="62"/>
        <v>0</v>
      </c>
      <c r="L386">
        <f t="shared" si="62"/>
        <v>0</v>
      </c>
      <c r="M386">
        <f t="shared" si="62"/>
        <v>0</v>
      </c>
      <c r="N386">
        <f t="shared" si="62"/>
        <v>57.4</v>
      </c>
    </row>
    <row r="387" spans="1:14" x14ac:dyDescent="0.2">
      <c r="A387" t="s">
        <v>16</v>
      </c>
      <c r="C387">
        <f>AVERAGE(C363:C382)</f>
        <v>327.76923076923077</v>
      </c>
      <c r="D387" t="e">
        <f t="shared" ref="D387:N387" si="63">AVERAGE(D363:D382)</f>
        <v>#DIV/0!</v>
      </c>
      <c r="E387" t="e">
        <f t="shared" si="63"/>
        <v>#DIV/0!</v>
      </c>
      <c r="F387" t="e">
        <f t="shared" si="63"/>
        <v>#DIV/0!</v>
      </c>
      <c r="G387" t="e">
        <f t="shared" si="63"/>
        <v>#DIV/0!</v>
      </c>
      <c r="H387" t="e">
        <f t="shared" si="63"/>
        <v>#DIV/0!</v>
      </c>
      <c r="I387">
        <f t="shared" si="63"/>
        <v>71.91538461538461</v>
      </c>
      <c r="J387">
        <f t="shared" si="63"/>
        <v>43.938461538461539</v>
      </c>
      <c r="K387" t="e">
        <f t="shared" si="63"/>
        <v>#DIV/0!</v>
      </c>
      <c r="L387" t="e">
        <f t="shared" si="63"/>
        <v>#DIV/0!</v>
      </c>
      <c r="M387" t="e">
        <f t="shared" si="63"/>
        <v>#DIV/0!</v>
      </c>
      <c r="N387">
        <f t="shared" si="63"/>
        <v>53.515384615384612</v>
      </c>
    </row>
    <row r="388" spans="1:14" x14ac:dyDescent="0.2">
      <c r="A388" t="s">
        <v>17</v>
      </c>
      <c r="C388">
        <f>STDEV(C363:C382)</f>
        <v>15.292448278774032</v>
      </c>
      <c r="D388" t="e">
        <f t="shared" ref="D388:N388" si="64">STDEV(D363:D382)</f>
        <v>#DIV/0!</v>
      </c>
      <c r="E388" t="e">
        <f t="shared" si="64"/>
        <v>#DIV/0!</v>
      </c>
      <c r="F388" t="e">
        <f t="shared" si="64"/>
        <v>#DIV/0!</v>
      </c>
      <c r="G388" t="e">
        <f t="shared" si="64"/>
        <v>#DIV/0!</v>
      </c>
      <c r="H388" t="e">
        <f t="shared" si="64"/>
        <v>#DIV/0!</v>
      </c>
      <c r="I388">
        <f t="shared" si="64"/>
        <v>2.4113779441935796</v>
      </c>
      <c r="J388">
        <f t="shared" si="64"/>
        <v>2.7265785829919618</v>
      </c>
      <c r="K388" t="e">
        <f t="shared" si="64"/>
        <v>#DIV/0!</v>
      </c>
      <c r="L388" t="e">
        <f t="shared" si="64"/>
        <v>#DIV/0!</v>
      </c>
      <c r="M388" t="e">
        <f t="shared" si="64"/>
        <v>#DIV/0!</v>
      </c>
      <c r="N388">
        <f t="shared" si="64"/>
        <v>2.5009485380038838</v>
      </c>
    </row>
  </sheetData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3"/>
  <sheetViews>
    <sheetView workbookViewId="0">
      <selection activeCell="U25" sqref="U25"/>
    </sheetView>
  </sheetViews>
  <sheetFormatPr defaultRowHeight="12.75" x14ac:dyDescent="0.2"/>
  <sheetData>
    <row r="1" spans="1:11" x14ac:dyDescent="0.2">
      <c r="A1" s="1" t="s">
        <v>55</v>
      </c>
    </row>
    <row r="2" spans="1:11" x14ac:dyDescent="0.2">
      <c r="A2" s="1"/>
    </row>
    <row r="3" spans="1:11" x14ac:dyDescent="0.2">
      <c r="A3" s="1" t="s">
        <v>56</v>
      </c>
      <c r="C3" t="s">
        <v>57</v>
      </c>
      <c r="D3" t="s">
        <v>58</v>
      </c>
      <c r="E3" t="s">
        <v>59</v>
      </c>
      <c r="F3" t="s">
        <v>60</v>
      </c>
      <c r="G3" t="s">
        <v>61</v>
      </c>
      <c r="H3" t="s">
        <v>62</v>
      </c>
      <c r="I3" t="s">
        <v>63</v>
      </c>
      <c r="J3" t="s">
        <v>64</v>
      </c>
    </row>
    <row r="4" spans="1:11" x14ac:dyDescent="0.2">
      <c r="A4" s="1" t="s">
        <v>1</v>
      </c>
      <c r="B4" s="1"/>
      <c r="C4" s="1">
        <v>1</v>
      </c>
      <c r="D4" s="1">
        <v>2</v>
      </c>
      <c r="E4" s="1">
        <v>3</v>
      </c>
      <c r="F4" s="1">
        <v>4</v>
      </c>
      <c r="G4" s="1">
        <v>5</v>
      </c>
      <c r="H4" s="1">
        <v>6</v>
      </c>
      <c r="I4" s="1">
        <v>7</v>
      </c>
      <c r="J4" s="1" t="s">
        <v>2</v>
      </c>
    </row>
    <row r="5" spans="1:11" x14ac:dyDescent="0.2">
      <c r="A5" t="s">
        <v>65</v>
      </c>
      <c r="C5">
        <v>12</v>
      </c>
      <c r="D5">
        <v>12</v>
      </c>
      <c r="E5">
        <v>12</v>
      </c>
      <c r="F5">
        <v>12</v>
      </c>
      <c r="G5">
        <v>12</v>
      </c>
      <c r="H5">
        <v>12</v>
      </c>
      <c r="I5">
        <v>12</v>
      </c>
      <c r="J5">
        <v>12</v>
      </c>
    </row>
    <row r="6" spans="1:11" x14ac:dyDescent="0.2">
      <c r="A6" t="s">
        <v>66</v>
      </c>
      <c r="C6">
        <v>54.208300000000001</v>
      </c>
      <c r="D6">
        <v>56.633299999999998</v>
      </c>
      <c r="E6">
        <v>28.458300000000001</v>
      </c>
      <c r="F6">
        <v>59.01</v>
      </c>
      <c r="G6">
        <v>48.53</v>
      </c>
      <c r="H6">
        <v>33.271700000000003</v>
      </c>
      <c r="I6">
        <v>48.125</v>
      </c>
      <c r="J6">
        <v>55.5</v>
      </c>
    </row>
    <row r="7" spans="1:11" x14ac:dyDescent="0.2">
      <c r="A7" t="s">
        <v>67</v>
      </c>
      <c r="D7">
        <v>15</v>
      </c>
      <c r="G7">
        <v>14</v>
      </c>
      <c r="H7">
        <v>14</v>
      </c>
    </row>
    <row r="8" spans="1:11" x14ac:dyDescent="0.2">
      <c r="A8" t="s">
        <v>68</v>
      </c>
      <c r="D8">
        <v>55.0867</v>
      </c>
      <c r="G8">
        <v>46.514299999999999</v>
      </c>
      <c r="H8">
        <v>32.792900000000003</v>
      </c>
    </row>
    <row r="10" spans="1:11" x14ac:dyDescent="0.2">
      <c r="A10" s="1" t="s">
        <v>69</v>
      </c>
    </row>
    <row r="11" spans="1:11" x14ac:dyDescent="0.2">
      <c r="A11" s="1" t="s">
        <v>1</v>
      </c>
      <c r="B11" s="1"/>
      <c r="C11" s="1">
        <v>1</v>
      </c>
      <c r="D11" s="1">
        <v>2</v>
      </c>
      <c r="E11" s="1">
        <v>3</v>
      </c>
      <c r="F11" s="1">
        <v>4</v>
      </c>
      <c r="G11" s="1" t="s">
        <v>19</v>
      </c>
      <c r="H11" s="1">
        <v>6</v>
      </c>
      <c r="I11" s="1">
        <v>7</v>
      </c>
      <c r="J11" s="1" t="s">
        <v>20</v>
      </c>
      <c r="K11" s="1" t="s">
        <v>21</v>
      </c>
    </row>
    <row r="12" spans="1:11" x14ac:dyDescent="0.2">
      <c r="A12" t="s">
        <v>65</v>
      </c>
      <c r="C12">
        <v>12</v>
      </c>
      <c r="D12">
        <v>12</v>
      </c>
      <c r="E12">
        <v>12</v>
      </c>
      <c r="F12">
        <v>12</v>
      </c>
      <c r="G12">
        <v>12</v>
      </c>
      <c r="H12">
        <v>12</v>
      </c>
      <c r="I12">
        <v>12</v>
      </c>
      <c r="J12">
        <v>12</v>
      </c>
      <c r="K12">
        <v>12</v>
      </c>
    </row>
    <row r="13" spans="1:11" x14ac:dyDescent="0.2">
      <c r="A13" t="s">
        <v>66</v>
      </c>
      <c r="C13">
        <v>100</v>
      </c>
      <c r="D13">
        <v>69.823300000000003</v>
      </c>
      <c r="E13">
        <v>18.3125</v>
      </c>
      <c r="F13">
        <v>31.3017</v>
      </c>
      <c r="G13">
        <v>47.977499999999999</v>
      </c>
      <c r="H13">
        <v>50.75</v>
      </c>
      <c r="I13">
        <v>47.666699999999999</v>
      </c>
      <c r="J13">
        <v>39.058300000000003</v>
      </c>
      <c r="K13">
        <v>33.619199999999999</v>
      </c>
    </row>
    <row r="14" spans="1:11" x14ac:dyDescent="0.2">
      <c r="A14" t="s">
        <v>67</v>
      </c>
      <c r="C14">
        <v>16</v>
      </c>
      <c r="G14">
        <v>15</v>
      </c>
    </row>
    <row r="15" spans="1:11" x14ac:dyDescent="0.2">
      <c r="A15" t="s">
        <v>68</v>
      </c>
      <c r="C15">
        <v>100.831</v>
      </c>
      <c r="G15">
        <v>40.346699999999998</v>
      </c>
    </row>
    <row r="17" spans="1:27" x14ac:dyDescent="0.2">
      <c r="A17" s="1" t="s">
        <v>70</v>
      </c>
    </row>
    <row r="18" spans="1:27" x14ac:dyDescent="0.2">
      <c r="A18" s="1" t="s">
        <v>1</v>
      </c>
      <c r="B18" s="1"/>
      <c r="C18" s="1">
        <v>1</v>
      </c>
      <c r="D18" s="1">
        <v>2</v>
      </c>
      <c r="E18" s="1">
        <v>3</v>
      </c>
      <c r="F18" s="1">
        <v>4</v>
      </c>
      <c r="G18" s="1">
        <v>5</v>
      </c>
      <c r="H18" s="1">
        <v>6</v>
      </c>
      <c r="I18" s="1">
        <v>7</v>
      </c>
      <c r="J18" s="1" t="s">
        <v>23</v>
      </c>
      <c r="K18" s="1">
        <v>9</v>
      </c>
      <c r="L18" s="1">
        <v>10</v>
      </c>
      <c r="M18" s="1" t="s">
        <v>24</v>
      </c>
      <c r="N18" s="1" t="s">
        <v>25</v>
      </c>
      <c r="O18" s="1" t="s">
        <v>26</v>
      </c>
      <c r="P18" s="1" t="s">
        <v>27</v>
      </c>
    </row>
    <row r="19" spans="1:27" x14ac:dyDescent="0.2">
      <c r="A19" t="s">
        <v>65</v>
      </c>
      <c r="C19">
        <v>12</v>
      </c>
      <c r="D19">
        <v>12</v>
      </c>
      <c r="E19">
        <v>12</v>
      </c>
      <c r="F19">
        <v>12</v>
      </c>
      <c r="G19">
        <v>12</v>
      </c>
      <c r="H19">
        <v>12</v>
      </c>
      <c r="I19">
        <v>12</v>
      </c>
      <c r="J19">
        <v>12</v>
      </c>
      <c r="K19">
        <v>12</v>
      </c>
      <c r="L19">
        <v>12</v>
      </c>
      <c r="M19">
        <v>12</v>
      </c>
      <c r="N19">
        <v>12</v>
      </c>
    </row>
    <row r="20" spans="1:27" x14ac:dyDescent="0.2">
      <c r="A20" t="s">
        <v>66</v>
      </c>
      <c r="C20">
        <v>355.25</v>
      </c>
      <c r="D20">
        <v>323.54199999999997</v>
      </c>
      <c r="E20">
        <v>36.705800000000004</v>
      </c>
      <c r="F20">
        <v>45.524999999999999</v>
      </c>
      <c r="G20">
        <v>103.833</v>
      </c>
      <c r="H20">
        <v>76.791700000000006</v>
      </c>
      <c r="I20">
        <v>85.791700000000006</v>
      </c>
      <c r="J20">
        <v>106.75</v>
      </c>
      <c r="K20">
        <v>56.975000000000001</v>
      </c>
      <c r="L20">
        <v>54.667499999999997</v>
      </c>
      <c r="M20">
        <v>319.125</v>
      </c>
      <c r="N20">
        <v>86.875</v>
      </c>
    </row>
    <row r="21" spans="1:27" x14ac:dyDescent="0.2">
      <c r="A21" t="s">
        <v>67</v>
      </c>
      <c r="C21">
        <v>12</v>
      </c>
      <c r="J21">
        <v>12</v>
      </c>
      <c r="P21">
        <v>11</v>
      </c>
    </row>
    <row r="22" spans="1:27" x14ac:dyDescent="0.2">
      <c r="A22" t="s">
        <v>68</v>
      </c>
      <c r="C22">
        <v>362.5</v>
      </c>
      <c r="J22">
        <v>110.033</v>
      </c>
      <c r="P22">
        <v>85.090900000000005</v>
      </c>
    </row>
    <row r="24" spans="1:27" x14ac:dyDescent="0.2">
      <c r="A24" s="1" t="s">
        <v>71</v>
      </c>
    </row>
    <row r="25" spans="1:27" x14ac:dyDescent="0.2">
      <c r="A25" s="1" t="s">
        <v>1</v>
      </c>
      <c r="B25" s="1"/>
      <c r="C25" s="1">
        <v>1</v>
      </c>
      <c r="D25" s="1">
        <v>2</v>
      </c>
      <c r="E25" s="1">
        <v>3</v>
      </c>
      <c r="F25" s="1">
        <v>4</v>
      </c>
      <c r="G25" s="1">
        <v>5</v>
      </c>
      <c r="H25" s="1">
        <v>6</v>
      </c>
      <c r="I25" s="1">
        <v>7</v>
      </c>
      <c r="J25" s="1">
        <v>8</v>
      </c>
      <c r="K25" s="1">
        <v>9</v>
      </c>
      <c r="L25" s="1">
        <v>10</v>
      </c>
      <c r="M25" s="1">
        <v>11</v>
      </c>
      <c r="N25" s="1" t="s">
        <v>29</v>
      </c>
      <c r="O25" s="1" t="s">
        <v>31</v>
      </c>
      <c r="P25" s="1" t="s">
        <v>32</v>
      </c>
    </row>
    <row r="26" spans="1:27" x14ac:dyDescent="0.2">
      <c r="A26" t="s">
        <v>65</v>
      </c>
      <c r="C26">
        <v>12</v>
      </c>
      <c r="D26">
        <v>12</v>
      </c>
      <c r="E26">
        <v>12</v>
      </c>
      <c r="F26">
        <v>12</v>
      </c>
      <c r="G26">
        <v>12</v>
      </c>
      <c r="H26">
        <v>12</v>
      </c>
      <c r="I26">
        <v>12</v>
      </c>
      <c r="J26">
        <v>12</v>
      </c>
      <c r="K26">
        <v>12</v>
      </c>
      <c r="L26">
        <v>12</v>
      </c>
      <c r="M26">
        <v>12</v>
      </c>
      <c r="N26">
        <v>12</v>
      </c>
      <c r="O26">
        <v>12</v>
      </c>
      <c r="P26">
        <v>12</v>
      </c>
    </row>
    <row r="27" spans="1:27" x14ac:dyDescent="0.2">
      <c r="A27" t="s">
        <v>66</v>
      </c>
      <c r="C27">
        <v>262.75</v>
      </c>
      <c r="D27">
        <v>245</v>
      </c>
      <c r="E27">
        <v>31.9617</v>
      </c>
      <c r="F27">
        <v>41.070799999999998</v>
      </c>
      <c r="G27">
        <v>85.041700000000006</v>
      </c>
      <c r="H27">
        <v>90.125</v>
      </c>
      <c r="I27">
        <v>69.402500000000003</v>
      </c>
      <c r="J27">
        <v>78.789199999999994</v>
      </c>
      <c r="K27">
        <v>42.938299999999998</v>
      </c>
      <c r="L27">
        <v>30.857500000000002</v>
      </c>
      <c r="M27">
        <v>40.306699999999999</v>
      </c>
      <c r="N27">
        <v>259.25</v>
      </c>
      <c r="O27">
        <v>74.291700000000006</v>
      </c>
      <c r="P27">
        <v>104.881</v>
      </c>
    </row>
    <row r="28" spans="1:27" x14ac:dyDescent="0.2">
      <c r="A28" t="s">
        <v>67</v>
      </c>
      <c r="C28">
        <v>12</v>
      </c>
      <c r="I28">
        <v>12</v>
      </c>
      <c r="J28">
        <v>12</v>
      </c>
    </row>
    <row r="29" spans="1:27" x14ac:dyDescent="0.2">
      <c r="A29" t="s">
        <v>68</v>
      </c>
      <c r="C29">
        <v>271.66699999999997</v>
      </c>
      <c r="I29">
        <v>70.775000000000006</v>
      </c>
      <c r="J29">
        <v>79.8</v>
      </c>
    </row>
    <row r="31" spans="1:27" x14ac:dyDescent="0.2">
      <c r="A31" s="1" t="s">
        <v>72</v>
      </c>
      <c r="C31" t="s">
        <v>50</v>
      </c>
      <c r="D31" t="s">
        <v>73</v>
      </c>
      <c r="E31" t="s">
        <v>74</v>
      </c>
      <c r="F31" t="s">
        <v>75</v>
      </c>
      <c r="G31" t="s">
        <v>76</v>
      </c>
      <c r="H31" t="s">
        <v>77</v>
      </c>
      <c r="I31" t="s">
        <v>78</v>
      </c>
      <c r="J31" t="s">
        <v>79</v>
      </c>
      <c r="K31" t="s">
        <v>80</v>
      </c>
      <c r="L31" t="s">
        <v>81</v>
      </c>
      <c r="M31" t="s">
        <v>82</v>
      </c>
      <c r="N31" t="s">
        <v>83</v>
      </c>
      <c r="O31" t="s">
        <v>84</v>
      </c>
      <c r="P31" t="s">
        <v>85</v>
      </c>
      <c r="Q31" t="s">
        <v>86</v>
      </c>
      <c r="R31" t="s">
        <v>86</v>
      </c>
      <c r="T31" s="2" t="s">
        <v>87</v>
      </c>
      <c r="W31" t="s">
        <v>88</v>
      </c>
    </row>
    <row r="32" spans="1:27" x14ac:dyDescent="0.2">
      <c r="A32" s="1" t="s">
        <v>1</v>
      </c>
      <c r="B32" s="1"/>
      <c r="C32" s="1">
        <v>1</v>
      </c>
      <c r="D32" s="1">
        <v>2</v>
      </c>
      <c r="E32" s="1">
        <v>3</v>
      </c>
      <c r="F32" s="1">
        <v>4</v>
      </c>
      <c r="G32" s="1">
        <v>5</v>
      </c>
      <c r="H32" s="1">
        <v>6</v>
      </c>
      <c r="I32" s="1">
        <v>7</v>
      </c>
      <c r="J32" s="1">
        <v>8</v>
      </c>
      <c r="K32" s="1">
        <v>9</v>
      </c>
      <c r="L32" s="1">
        <v>10</v>
      </c>
      <c r="M32" s="1">
        <v>11</v>
      </c>
      <c r="N32" s="1">
        <v>12</v>
      </c>
      <c r="O32" s="1" t="s">
        <v>34</v>
      </c>
      <c r="P32" s="1" t="s">
        <v>35</v>
      </c>
      <c r="Q32" s="1" t="s">
        <v>36</v>
      </c>
      <c r="R32" s="1" t="s">
        <v>37</v>
      </c>
      <c r="S32" s="1">
        <v>15</v>
      </c>
      <c r="T32" s="1">
        <v>16</v>
      </c>
      <c r="U32" s="1" t="s">
        <v>38</v>
      </c>
      <c r="V32" s="1" t="s">
        <v>39</v>
      </c>
      <c r="W32" s="1" t="s">
        <v>30</v>
      </c>
      <c r="X32" s="1" t="s">
        <v>26</v>
      </c>
      <c r="Y32" s="1" t="s">
        <v>40</v>
      </c>
      <c r="Z32" s="1" t="s">
        <v>89</v>
      </c>
      <c r="AA32" s="1"/>
    </row>
    <row r="33" spans="1:26" x14ac:dyDescent="0.2">
      <c r="A33" t="s">
        <v>65</v>
      </c>
      <c r="C33">
        <v>12</v>
      </c>
      <c r="D33">
        <v>12</v>
      </c>
      <c r="E33">
        <v>12</v>
      </c>
      <c r="F33">
        <v>9</v>
      </c>
      <c r="G33">
        <v>12</v>
      </c>
      <c r="H33">
        <v>12</v>
      </c>
      <c r="I33">
        <v>12</v>
      </c>
      <c r="J33">
        <v>12</v>
      </c>
      <c r="K33">
        <v>4</v>
      </c>
      <c r="L33">
        <v>12</v>
      </c>
      <c r="M33">
        <v>12</v>
      </c>
      <c r="N33">
        <v>12</v>
      </c>
      <c r="O33">
        <v>12</v>
      </c>
      <c r="P33">
        <v>12</v>
      </c>
      <c r="Q33">
        <v>12</v>
      </c>
      <c r="R33">
        <v>12</v>
      </c>
      <c r="T33">
        <v>10</v>
      </c>
      <c r="U33">
        <v>12</v>
      </c>
      <c r="V33">
        <v>12</v>
      </c>
      <c r="W33">
        <v>12</v>
      </c>
      <c r="Y33">
        <v>12</v>
      </c>
      <c r="Z33">
        <v>12</v>
      </c>
    </row>
    <row r="34" spans="1:26" x14ac:dyDescent="0.2">
      <c r="A34" t="s">
        <v>66</v>
      </c>
      <c r="C34">
        <v>215.625</v>
      </c>
      <c r="D34">
        <v>204.833</v>
      </c>
      <c r="E34">
        <v>30.524999999999999</v>
      </c>
      <c r="F34">
        <v>23.636700000000001</v>
      </c>
      <c r="G34">
        <v>47.384999999999998</v>
      </c>
      <c r="H34">
        <v>30.030799999999999</v>
      </c>
      <c r="I34">
        <v>39.414200000000001</v>
      </c>
      <c r="J34">
        <v>14.666700000000001</v>
      </c>
      <c r="K34">
        <v>6.2175000000000002</v>
      </c>
      <c r="L34">
        <v>44.603299999999997</v>
      </c>
      <c r="M34">
        <v>45.875</v>
      </c>
      <c r="N34">
        <v>34.898299999999999</v>
      </c>
      <c r="O34">
        <v>26.406700000000001</v>
      </c>
      <c r="P34">
        <v>26.8825</v>
      </c>
      <c r="Q34">
        <v>29.02</v>
      </c>
      <c r="R34">
        <v>27.4542</v>
      </c>
      <c r="T34">
        <v>7.3390000000000004</v>
      </c>
      <c r="U34">
        <v>212.333</v>
      </c>
      <c r="V34">
        <v>205.792</v>
      </c>
      <c r="W34">
        <v>33.588299999999997</v>
      </c>
      <c r="Y34">
        <v>21.101700000000001</v>
      </c>
      <c r="Z34">
        <v>46.006700000000002</v>
      </c>
    </row>
    <row r="35" spans="1:26" x14ac:dyDescent="0.2">
      <c r="A35" t="s">
        <v>67</v>
      </c>
      <c r="C35">
        <v>16</v>
      </c>
      <c r="E35">
        <v>16</v>
      </c>
      <c r="G35">
        <v>16</v>
      </c>
      <c r="H35">
        <v>10</v>
      </c>
      <c r="L35">
        <v>16</v>
      </c>
      <c r="M35">
        <v>16</v>
      </c>
      <c r="N35">
        <v>16</v>
      </c>
      <c r="W35">
        <v>16</v>
      </c>
      <c r="Z35">
        <v>16</v>
      </c>
    </row>
    <row r="36" spans="1:26" x14ac:dyDescent="0.2">
      <c r="A36" t="s">
        <v>68</v>
      </c>
      <c r="C36">
        <v>214.18799999999999</v>
      </c>
      <c r="E36">
        <v>32.65</v>
      </c>
      <c r="G36">
        <v>48.5563</v>
      </c>
      <c r="H36">
        <v>29.47</v>
      </c>
      <c r="L36">
        <v>45.587499999999999</v>
      </c>
      <c r="M36">
        <v>46.424999999999997</v>
      </c>
      <c r="N36">
        <v>35.112499999999997</v>
      </c>
      <c r="W36">
        <v>33.137500000000003</v>
      </c>
      <c r="Z36">
        <v>46.606299999999997</v>
      </c>
    </row>
    <row r="39" spans="1:26" x14ac:dyDescent="0.2">
      <c r="A39" s="1" t="s">
        <v>90</v>
      </c>
      <c r="C39" t="s">
        <v>50</v>
      </c>
      <c r="D39" t="s">
        <v>73</v>
      </c>
      <c r="E39" t="s">
        <v>74</v>
      </c>
      <c r="F39" t="s">
        <v>75</v>
      </c>
      <c r="G39" t="s">
        <v>76</v>
      </c>
      <c r="H39" t="s">
        <v>77</v>
      </c>
      <c r="I39" t="s">
        <v>78</v>
      </c>
      <c r="J39" t="s">
        <v>91</v>
      </c>
      <c r="K39" t="s">
        <v>80</v>
      </c>
      <c r="L39" t="s">
        <v>81</v>
      </c>
      <c r="M39" t="s">
        <v>82</v>
      </c>
      <c r="N39" t="s">
        <v>83</v>
      </c>
      <c r="O39" t="s">
        <v>84</v>
      </c>
      <c r="P39" t="s">
        <v>85</v>
      </c>
      <c r="Q39" t="s">
        <v>86</v>
      </c>
      <c r="R39" t="s">
        <v>86</v>
      </c>
    </row>
    <row r="40" spans="1:26" x14ac:dyDescent="0.2">
      <c r="A40" s="1" t="s">
        <v>1</v>
      </c>
      <c r="B40" s="1"/>
      <c r="C40" s="1">
        <v>1</v>
      </c>
      <c r="D40" s="1">
        <v>2</v>
      </c>
      <c r="E40" s="1">
        <v>3</v>
      </c>
      <c r="F40" s="1">
        <v>4</v>
      </c>
      <c r="G40" s="1">
        <v>5</v>
      </c>
      <c r="H40" s="1">
        <v>6</v>
      </c>
      <c r="I40" s="1">
        <v>7</v>
      </c>
      <c r="J40" s="1">
        <v>8</v>
      </c>
      <c r="K40" s="1">
        <v>9</v>
      </c>
      <c r="L40" s="1">
        <v>10</v>
      </c>
      <c r="M40" s="1">
        <v>11</v>
      </c>
      <c r="N40" s="1">
        <v>12</v>
      </c>
      <c r="O40" s="1" t="s">
        <v>34</v>
      </c>
      <c r="P40" s="1" t="s">
        <v>35</v>
      </c>
      <c r="Q40" s="1" t="s">
        <v>36</v>
      </c>
      <c r="R40" s="1" t="s">
        <v>37</v>
      </c>
      <c r="S40" s="1">
        <v>15</v>
      </c>
      <c r="T40" s="1" t="s">
        <v>38</v>
      </c>
      <c r="U40" s="1" t="s">
        <v>39</v>
      </c>
      <c r="V40" s="1" t="s">
        <v>30</v>
      </c>
      <c r="W40" s="1" t="s">
        <v>26</v>
      </c>
      <c r="X40" s="1" t="s">
        <v>40</v>
      </c>
      <c r="Y40" s="1" t="s">
        <v>89</v>
      </c>
      <c r="Z40" s="1"/>
    </row>
    <row r="41" spans="1:26" x14ac:dyDescent="0.2">
      <c r="A41" t="s">
        <v>65</v>
      </c>
      <c r="C41">
        <v>11</v>
      </c>
      <c r="D41">
        <v>12</v>
      </c>
      <c r="E41">
        <v>12</v>
      </c>
      <c r="F41">
        <v>12</v>
      </c>
      <c r="G41">
        <v>11</v>
      </c>
      <c r="H41">
        <v>11</v>
      </c>
      <c r="I41">
        <v>11</v>
      </c>
      <c r="J41">
        <v>11</v>
      </c>
      <c r="K41">
        <v>11</v>
      </c>
      <c r="L41">
        <v>12</v>
      </c>
      <c r="M41">
        <v>12</v>
      </c>
      <c r="N41">
        <v>12</v>
      </c>
      <c r="O41">
        <v>12</v>
      </c>
      <c r="P41">
        <v>12</v>
      </c>
      <c r="Q41">
        <v>12</v>
      </c>
      <c r="R41">
        <v>12</v>
      </c>
      <c r="T41">
        <v>11</v>
      </c>
      <c r="U41">
        <v>12</v>
      </c>
      <c r="V41">
        <v>10</v>
      </c>
      <c r="Y41">
        <v>12</v>
      </c>
    </row>
    <row r="42" spans="1:26" x14ac:dyDescent="0.2">
      <c r="A42" t="s">
        <v>66</v>
      </c>
      <c r="C42">
        <v>255.864</v>
      </c>
      <c r="D42">
        <v>245.792</v>
      </c>
      <c r="E42">
        <v>28.4758</v>
      </c>
      <c r="F42">
        <v>27.986699999999999</v>
      </c>
      <c r="G42">
        <v>49.2136</v>
      </c>
      <c r="H42">
        <v>36.317300000000003</v>
      </c>
      <c r="I42">
        <v>42.570900000000002</v>
      </c>
      <c r="J42">
        <v>23.343599999999999</v>
      </c>
      <c r="K42">
        <v>5.0854499999999998</v>
      </c>
      <c r="L42">
        <v>45.611699999999999</v>
      </c>
      <c r="M42">
        <v>45.844200000000001</v>
      </c>
      <c r="N42">
        <v>35.464199999999998</v>
      </c>
      <c r="O42">
        <v>25.344200000000001</v>
      </c>
      <c r="P42">
        <v>26.249199999999998</v>
      </c>
      <c r="Q42">
        <v>29.774999999999999</v>
      </c>
      <c r="R42">
        <v>26.808299999999999</v>
      </c>
      <c r="T42">
        <v>252.54499999999999</v>
      </c>
      <c r="U42">
        <v>248.875</v>
      </c>
      <c r="V42">
        <v>39.536999999999999</v>
      </c>
      <c r="Y42" t="s">
        <v>92</v>
      </c>
    </row>
    <row r="43" spans="1:26" x14ac:dyDescent="0.2">
      <c r="A43" t="s">
        <v>67</v>
      </c>
      <c r="C43">
        <v>14</v>
      </c>
      <c r="E43">
        <v>14</v>
      </c>
      <c r="G43">
        <v>14</v>
      </c>
      <c r="H43">
        <v>10</v>
      </c>
      <c r="L43">
        <v>14</v>
      </c>
      <c r="M43">
        <v>14</v>
      </c>
      <c r="N43">
        <v>14</v>
      </c>
      <c r="V43">
        <v>14</v>
      </c>
      <c r="Y43">
        <v>14</v>
      </c>
    </row>
    <row r="44" spans="1:26" x14ac:dyDescent="0.2">
      <c r="A44" t="s">
        <v>68</v>
      </c>
      <c r="C44">
        <v>256.85700000000003</v>
      </c>
      <c r="E44">
        <v>30.8857</v>
      </c>
      <c r="G44">
        <v>49.264299999999999</v>
      </c>
      <c r="H44">
        <v>35.71</v>
      </c>
      <c r="L44">
        <v>47.821399999999997</v>
      </c>
      <c r="M44">
        <v>46.442900000000002</v>
      </c>
      <c r="N44">
        <v>35.471400000000003</v>
      </c>
      <c r="V44">
        <v>42.814300000000003</v>
      </c>
      <c r="Y44">
        <v>48.071399999999997</v>
      </c>
    </row>
    <row r="46" spans="1:26" x14ac:dyDescent="0.2">
      <c r="A46" s="1" t="s">
        <v>93</v>
      </c>
      <c r="C46" t="s">
        <v>50</v>
      </c>
      <c r="D46" t="s">
        <v>94</v>
      </c>
      <c r="E46" t="s">
        <v>74</v>
      </c>
      <c r="F46" t="s">
        <v>76</v>
      </c>
      <c r="G46" t="s">
        <v>30</v>
      </c>
      <c r="H46" t="s">
        <v>31</v>
      </c>
      <c r="I46" t="s">
        <v>61</v>
      </c>
      <c r="J46" t="s">
        <v>95</v>
      </c>
      <c r="K46" t="s">
        <v>96</v>
      </c>
      <c r="L46" t="s">
        <v>97</v>
      </c>
      <c r="M46" t="s">
        <v>98</v>
      </c>
      <c r="N46" t="s">
        <v>99</v>
      </c>
      <c r="O46" t="s">
        <v>100</v>
      </c>
    </row>
    <row r="47" spans="1:26" x14ac:dyDescent="0.2">
      <c r="A47" s="1" t="s">
        <v>1</v>
      </c>
      <c r="B47" s="1"/>
      <c r="C47" s="1">
        <v>1</v>
      </c>
      <c r="D47" s="1">
        <v>2</v>
      </c>
      <c r="E47" s="1">
        <v>3</v>
      </c>
      <c r="F47" s="1">
        <v>4</v>
      </c>
      <c r="G47" s="1">
        <v>5</v>
      </c>
      <c r="H47" s="1">
        <v>6</v>
      </c>
      <c r="I47" s="1">
        <v>7</v>
      </c>
      <c r="J47" s="1">
        <v>8</v>
      </c>
      <c r="K47" s="1">
        <v>9</v>
      </c>
      <c r="L47" s="1">
        <v>10</v>
      </c>
      <c r="M47" s="1">
        <v>11</v>
      </c>
      <c r="N47" s="1">
        <v>12</v>
      </c>
      <c r="O47" s="1">
        <v>13</v>
      </c>
      <c r="P47" s="1" t="s">
        <v>46</v>
      </c>
      <c r="Q47" s="1" t="s">
        <v>47</v>
      </c>
    </row>
    <row r="48" spans="1:26" x14ac:dyDescent="0.2">
      <c r="A48" t="s">
        <v>65</v>
      </c>
      <c r="C48">
        <v>12</v>
      </c>
      <c r="D48">
        <v>12</v>
      </c>
      <c r="E48">
        <v>12</v>
      </c>
      <c r="F48">
        <v>12</v>
      </c>
      <c r="G48">
        <v>12</v>
      </c>
      <c r="H48">
        <v>12</v>
      </c>
      <c r="I48">
        <v>12</v>
      </c>
      <c r="J48">
        <v>12</v>
      </c>
      <c r="K48">
        <v>12</v>
      </c>
      <c r="L48">
        <v>12</v>
      </c>
      <c r="M48">
        <v>12</v>
      </c>
      <c r="N48">
        <v>12</v>
      </c>
      <c r="O48">
        <v>12</v>
      </c>
      <c r="P48">
        <v>12</v>
      </c>
    </row>
    <row r="49" spans="1:17" x14ac:dyDescent="0.2">
      <c r="A49" t="s">
        <v>66</v>
      </c>
      <c r="C49">
        <v>80.708330000000004</v>
      </c>
      <c r="D49">
        <v>72.082499999999996</v>
      </c>
      <c r="E49">
        <v>31.805</v>
      </c>
      <c r="F49">
        <v>50.272500000000001</v>
      </c>
      <c r="G49">
        <v>33.666670000000003</v>
      </c>
      <c r="H49">
        <v>43.441670000000002</v>
      </c>
      <c r="I49">
        <v>40.765000000000001</v>
      </c>
      <c r="J49">
        <v>24.324999999999999</v>
      </c>
      <c r="K49">
        <v>48.436669999999999</v>
      </c>
      <c r="L49">
        <v>67.583330000000004</v>
      </c>
      <c r="M49">
        <v>10.47917</v>
      </c>
      <c r="N49">
        <v>67.875</v>
      </c>
      <c r="O49">
        <v>10.866669999999999</v>
      </c>
      <c r="P49">
        <v>46.025829999999999</v>
      </c>
    </row>
    <row r="50" spans="1:17" x14ac:dyDescent="0.2">
      <c r="A50" t="s">
        <v>67</v>
      </c>
    </row>
    <row r="51" spans="1:17" x14ac:dyDescent="0.2">
      <c r="A51" t="s">
        <v>68</v>
      </c>
    </row>
    <row r="53" spans="1:17" x14ac:dyDescent="0.2">
      <c r="A53" s="1" t="s">
        <v>101</v>
      </c>
      <c r="C53" t="s">
        <v>50</v>
      </c>
      <c r="D53" t="s">
        <v>94</v>
      </c>
      <c r="E53" t="s">
        <v>74</v>
      </c>
      <c r="F53" t="s">
        <v>76</v>
      </c>
      <c r="G53" t="s">
        <v>30</v>
      </c>
      <c r="H53" t="s">
        <v>31</v>
      </c>
      <c r="I53" t="s">
        <v>61</v>
      </c>
      <c r="J53" t="s">
        <v>95</v>
      </c>
      <c r="K53" t="s">
        <v>96</v>
      </c>
      <c r="L53" t="s">
        <v>97</v>
      </c>
      <c r="M53" t="s">
        <v>98</v>
      </c>
      <c r="N53" t="s">
        <v>99</v>
      </c>
      <c r="O53" t="s">
        <v>100</v>
      </c>
    </row>
    <row r="54" spans="1:17" x14ac:dyDescent="0.2">
      <c r="A54" s="1" t="s">
        <v>1</v>
      </c>
      <c r="B54" s="1"/>
      <c r="C54" s="1">
        <v>1</v>
      </c>
      <c r="D54" s="1">
        <v>2</v>
      </c>
      <c r="E54" s="1">
        <v>3</v>
      </c>
      <c r="F54" s="1">
        <v>4</v>
      </c>
      <c r="G54" s="1">
        <v>5</v>
      </c>
      <c r="H54" s="1">
        <v>6</v>
      </c>
      <c r="I54" s="1">
        <v>7</v>
      </c>
      <c r="J54" s="1">
        <v>8</v>
      </c>
      <c r="K54" s="1">
        <v>9</v>
      </c>
      <c r="L54" s="1">
        <v>10</v>
      </c>
      <c r="M54" s="1">
        <v>11</v>
      </c>
      <c r="N54" s="1">
        <v>12</v>
      </c>
      <c r="O54" s="1">
        <v>13</v>
      </c>
      <c r="P54" s="1" t="s">
        <v>46</v>
      </c>
      <c r="Q54" s="1" t="s">
        <v>47</v>
      </c>
    </row>
    <row r="55" spans="1:17" x14ac:dyDescent="0.2">
      <c r="A55" t="s">
        <v>65</v>
      </c>
      <c r="C55">
        <v>12</v>
      </c>
      <c r="D55">
        <v>12</v>
      </c>
      <c r="E55">
        <v>12</v>
      </c>
      <c r="F55">
        <v>12</v>
      </c>
      <c r="G55">
        <v>12</v>
      </c>
      <c r="H55">
        <v>12</v>
      </c>
      <c r="I55">
        <v>12</v>
      </c>
      <c r="J55">
        <v>12</v>
      </c>
      <c r="K55">
        <v>12</v>
      </c>
      <c r="L55">
        <v>12</v>
      </c>
      <c r="M55">
        <v>12</v>
      </c>
      <c r="N55">
        <v>12</v>
      </c>
      <c r="O55">
        <v>12</v>
      </c>
      <c r="P55">
        <v>12</v>
      </c>
    </row>
    <row r="56" spans="1:17" x14ac:dyDescent="0.2">
      <c r="A56" t="s">
        <v>66</v>
      </c>
      <c r="C56">
        <v>78.083330000000004</v>
      </c>
      <c r="D56">
        <v>70.121669999999995</v>
      </c>
      <c r="E56">
        <v>30.13</v>
      </c>
      <c r="F56">
        <v>50.23</v>
      </c>
      <c r="G56">
        <v>37.166670000000003</v>
      </c>
      <c r="H56">
        <v>40.849170000000001</v>
      </c>
      <c r="I56">
        <v>38.95167</v>
      </c>
      <c r="J56">
        <v>23.06917</v>
      </c>
      <c r="K56">
        <v>44.994999999999997</v>
      </c>
      <c r="L56">
        <v>62.208329999999997</v>
      </c>
      <c r="M56">
        <v>13.25</v>
      </c>
      <c r="N56">
        <v>62.458329999999997</v>
      </c>
      <c r="O56">
        <v>12.29167</v>
      </c>
      <c r="P56">
        <v>46.229170000000003</v>
      </c>
    </row>
    <row r="57" spans="1:17" x14ac:dyDescent="0.2">
      <c r="A57" t="s">
        <v>67</v>
      </c>
    </row>
    <row r="58" spans="1:17" x14ac:dyDescent="0.2">
      <c r="A58" t="s">
        <v>68</v>
      </c>
    </row>
    <row r="60" spans="1:17" x14ac:dyDescent="0.2">
      <c r="A60" s="1" t="s">
        <v>102</v>
      </c>
      <c r="C60" t="s">
        <v>50</v>
      </c>
      <c r="D60" t="s">
        <v>94</v>
      </c>
      <c r="E60" t="s">
        <v>74</v>
      </c>
      <c r="F60" t="s">
        <v>76</v>
      </c>
      <c r="G60" t="s">
        <v>30</v>
      </c>
      <c r="H60" t="s">
        <v>31</v>
      </c>
    </row>
    <row r="61" spans="1:17" x14ac:dyDescent="0.2">
      <c r="A61" s="1" t="s">
        <v>1</v>
      </c>
      <c r="B61" s="1"/>
      <c r="C61" s="1">
        <v>1</v>
      </c>
      <c r="D61" s="1">
        <v>2</v>
      </c>
      <c r="E61" s="1">
        <v>3</v>
      </c>
      <c r="F61" s="1">
        <v>4</v>
      </c>
      <c r="G61" s="1">
        <v>5</v>
      </c>
      <c r="H61" s="1">
        <v>6</v>
      </c>
      <c r="I61" s="1" t="s">
        <v>46</v>
      </c>
      <c r="J61" s="1" t="s">
        <v>40</v>
      </c>
      <c r="K61" s="1" t="s">
        <v>47</v>
      </c>
    </row>
    <row r="62" spans="1:17" x14ac:dyDescent="0.2">
      <c r="A62" t="s">
        <v>65</v>
      </c>
      <c r="C62">
        <v>11</v>
      </c>
      <c r="D62">
        <v>11</v>
      </c>
      <c r="E62">
        <v>11</v>
      </c>
      <c r="F62">
        <v>12</v>
      </c>
      <c r="G62">
        <v>12</v>
      </c>
      <c r="H62">
        <v>11</v>
      </c>
      <c r="I62">
        <v>12</v>
      </c>
      <c r="J62">
        <v>11</v>
      </c>
    </row>
    <row r="63" spans="1:17" x14ac:dyDescent="0.2">
      <c r="A63" t="s">
        <v>66</v>
      </c>
      <c r="C63">
        <v>44.090910000000001</v>
      </c>
      <c r="D63">
        <v>34.445450000000001</v>
      </c>
      <c r="E63">
        <v>40.613639999999997</v>
      </c>
      <c r="F63">
        <v>49.190829999999998</v>
      </c>
      <c r="G63">
        <v>29.875</v>
      </c>
      <c r="H63">
        <v>45.535449999999997</v>
      </c>
      <c r="I63">
        <v>43.528329999999997</v>
      </c>
      <c r="J63">
        <v>24.181819999999998</v>
      </c>
    </row>
    <row r="64" spans="1:17" x14ac:dyDescent="0.2">
      <c r="A64" t="s">
        <v>67</v>
      </c>
    </row>
    <row r="65" spans="1:11" x14ac:dyDescent="0.2">
      <c r="A65" t="s">
        <v>68</v>
      </c>
    </row>
    <row r="67" spans="1:11" x14ac:dyDescent="0.2">
      <c r="A67" s="1" t="s">
        <v>103</v>
      </c>
      <c r="C67" t="s">
        <v>50</v>
      </c>
      <c r="D67" t="s">
        <v>94</v>
      </c>
      <c r="E67" t="s">
        <v>74</v>
      </c>
      <c r="F67" t="s">
        <v>76</v>
      </c>
      <c r="G67" t="s">
        <v>30</v>
      </c>
      <c r="H67" t="s">
        <v>31</v>
      </c>
    </row>
    <row r="68" spans="1:11" x14ac:dyDescent="0.2">
      <c r="A68" s="1" t="s">
        <v>1</v>
      </c>
      <c r="B68" s="1"/>
      <c r="C68" s="1">
        <v>1</v>
      </c>
      <c r="D68" s="1">
        <v>2</v>
      </c>
      <c r="E68" s="1">
        <v>3</v>
      </c>
      <c r="F68" s="1">
        <v>4</v>
      </c>
      <c r="G68" s="1">
        <v>5</v>
      </c>
      <c r="H68" s="1">
        <v>6</v>
      </c>
      <c r="I68" s="1" t="s">
        <v>46</v>
      </c>
      <c r="J68" s="1" t="s">
        <v>40</v>
      </c>
      <c r="K68" s="1" t="s">
        <v>47</v>
      </c>
    </row>
    <row r="69" spans="1:11" x14ac:dyDescent="0.2">
      <c r="A69" t="s">
        <v>65</v>
      </c>
      <c r="C69">
        <v>12</v>
      </c>
      <c r="D69">
        <v>12</v>
      </c>
      <c r="E69">
        <v>12</v>
      </c>
      <c r="F69">
        <v>12</v>
      </c>
      <c r="G69">
        <v>12</v>
      </c>
      <c r="H69">
        <v>12</v>
      </c>
      <c r="I69">
        <v>12</v>
      </c>
      <c r="J69">
        <v>12</v>
      </c>
    </row>
    <row r="70" spans="1:11" x14ac:dyDescent="0.2">
      <c r="A70" t="s">
        <v>66</v>
      </c>
      <c r="C70">
        <v>44.791670000000003</v>
      </c>
      <c r="D70">
        <v>35.197499999999998</v>
      </c>
      <c r="E70">
        <v>39.14</v>
      </c>
      <c r="F70">
        <v>49.124169999999999</v>
      </c>
      <c r="G70">
        <v>30.625</v>
      </c>
      <c r="H70">
        <v>44.064169999999997</v>
      </c>
      <c r="I70">
        <v>42.670830000000002</v>
      </c>
      <c r="J70">
        <v>24.58333</v>
      </c>
    </row>
    <row r="71" spans="1:11" x14ac:dyDescent="0.2">
      <c r="A71" t="s">
        <v>67</v>
      </c>
    </row>
    <row r="72" spans="1:11" x14ac:dyDescent="0.2">
      <c r="A72" t="s">
        <v>68</v>
      </c>
    </row>
    <row r="75" spans="1:11" x14ac:dyDescent="0.2">
      <c r="A75" s="1" t="s">
        <v>104</v>
      </c>
      <c r="C75" t="s">
        <v>105</v>
      </c>
      <c r="D75" t="s">
        <v>106</v>
      </c>
      <c r="E75" t="s">
        <v>60</v>
      </c>
      <c r="F75" t="s">
        <v>107</v>
      </c>
      <c r="G75" t="s">
        <v>108</v>
      </c>
      <c r="H75" t="s">
        <v>109</v>
      </c>
    </row>
    <row r="76" spans="1:11" x14ac:dyDescent="0.2">
      <c r="A76" s="1" t="s">
        <v>1</v>
      </c>
      <c r="B76" s="1"/>
      <c r="C76" s="1">
        <v>1</v>
      </c>
      <c r="D76" s="1">
        <v>2</v>
      </c>
      <c r="E76" s="1">
        <v>3</v>
      </c>
      <c r="F76" s="1">
        <v>4</v>
      </c>
      <c r="G76" s="1">
        <v>5</v>
      </c>
      <c r="H76" s="1">
        <v>6</v>
      </c>
      <c r="I76" s="1">
        <v>7</v>
      </c>
      <c r="J76" s="1">
        <v>8</v>
      </c>
      <c r="K76" s="1" t="s">
        <v>50</v>
      </c>
    </row>
    <row r="77" spans="1:11" x14ac:dyDescent="0.2">
      <c r="A77" t="s">
        <v>65</v>
      </c>
      <c r="C77">
        <v>7</v>
      </c>
      <c r="D77">
        <v>9</v>
      </c>
      <c r="E77">
        <v>12</v>
      </c>
      <c r="F77">
        <v>11</v>
      </c>
      <c r="G77">
        <v>11</v>
      </c>
      <c r="H77">
        <v>11</v>
      </c>
      <c r="K77">
        <v>11</v>
      </c>
    </row>
    <row r="78" spans="1:11" x14ac:dyDescent="0.2">
      <c r="A78" t="s">
        <v>66</v>
      </c>
      <c r="C78">
        <v>52.714289999999998</v>
      </c>
      <c r="D78">
        <v>51.066670000000002</v>
      </c>
      <c r="E78">
        <v>70.346670000000003</v>
      </c>
      <c r="F78">
        <v>44.41</v>
      </c>
      <c r="G78">
        <v>26.821819999999999</v>
      </c>
      <c r="H78">
        <v>38.090910000000001</v>
      </c>
      <c r="K78">
        <v>59.409089999999999</v>
      </c>
    </row>
    <row r="79" spans="1:11" x14ac:dyDescent="0.2">
      <c r="A79" t="s">
        <v>67</v>
      </c>
    </row>
    <row r="80" spans="1:11" x14ac:dyDescent="0.2">
      <c r="A80" t="s">
        <v>68</v>
      </c>
    </row>
    <row r="82" spans="1:17" x14ac:dyDescent="0.2">
      <c r="A82" s="1" t="s">
        <v>110</v>
      </c>
    </row>
    <row r="83" spans="1:17" x14ac:dyDescent="0.2">
      <c r="A83" s="1" t="s">
        <v>1</v>
      </c>
      <c r="B83" s="1"/>
      <c r="C83" s="1">
        <v>1</v>
      </c>
      <c r="D83" s="1">
        <v>2</v>
      </c>
      <c r="E83" s="1">
        <v>3</v>
      </c>
      <c r="F83" s="1">
        <v>4</v>
      </c>
      <c r="G83" s="1">
        <v>5</v>
      </c>
      <c r="H83" s="1">
        <v>6</v>
      </c>
      <c r="I83" s="1">
        <v>7</v>
      </c>
      <c r="J83" s="1">
        <v>8</v>
      </c>
      <c r="K83" s="1" t="s">
        <v>50</v>
      </c>
    </row>
    <row r="84" spans="1:17" x14ac:dyDescent="0.2">
      <c r="A84" t="s">
        <v>65</v>
      </c>
      <c r="C84">
        <v>10</v>
      </c>
      <c r="D84">
        <v>12</v>
      </c>
      <c r="E84">
        <v>11</v>
      </c>
      <c r="F84">
        <v>12</v>
      </c>
      <c r="G84">
        <v>12</v>
      </c>
      <c r="H84">
        <v>12</v>
      </c>
      <c r="K84">
        <v>12</v>
      </c>
    </row>
    <row r="85" spans="1:17" x14ac:dyDescent="0.2">
      <c r="A85" t="s">
        <v>66</v>
      </c>
      <c r="C85">
        <v>52.55</v>
      </c>
      <c r="D85">
        <v>53.960830000000001</v>
      </c>
      <c r="E85">
        <v>67.959090000000003</v>
      </c>
      <c r="F85">
        <v>42.781669999999998</v>
      </c>
      <c r="G85">
        <v>27.484999999999999</v>
      </c>
      <c r="H85">
        <v>39</v>
      </c>
      <c r="K85">
        <v>57.083329999999997</v>
      </c>
    </row>
    <row r="86" spans="1:17" x14ac:dyDescent="0.2">
      <c r="A86" t="s">
        <v>67</v>
      </c>
    </row>
    <row r="87" spans="1:17" x14ac:dyDescent="0.2">
      <c r="A87" t="s">
        <v>68</v>
      </c>
    </row>
    <row r="90" spans="1:17" x14ac:dyDescent="0.2">
      <c r="A90" s="1" t="s">
        <v>111</v>
      </c>
      <c r="C90" t="s">
        <v>50</v>
      </c>
      <c r="D90" t="s">
        <v>73</v>
      </c>
      <c r="E90" t="s">
        <v>112</v>
      </c>
      <c r="F90" t="s">
        <v>75</v>
      </c>
      <c r="G90" t="s">
        <v>46</v>
      </c>
      <c r="H90" t="s">
        <v>113</v>
      </c>
      <c r="I90" t="s">
        <v>76</v>
      </c>
      <c r="J90" t="s">
        <v>61</v>
      </c>
      <c r="K90" t="s">
        <v>62</v>
      </c>
      <c r="L90" t="s">
        <v>31</v>
      </c>
      <c r="M90" t="s">
        <v>114</v>
      </c>
      <c r="N90" t="s">
        <v>115</v>
      </c>
    </row>
    <row r="91" spans="1:17" x14ac:dyDescent="0.2">
      <c r="A91" s="1" t="s">
        <v>1</v>
      </c>
      <c r="B91" s="1"/>
      <c r="C91" s="1">
        <v>1</v>
      </c>
      <c r="D91" s="1">
        <v>2</v>
      </c>
      <c r="E91" s="1">
        <v>3</v>
      </c>
      <c r="F91" s="1">
        <v>4</v>
      </c>
      <c r="G91" s="1">
        <v>5</v>
      </c>
      <c r="H91" s="1">
        <v>6</v>
      </c>
      <c r="I91" s="1">
        <v>7</v>
      </c>
      <c r="J91" s="1">
        <v>8</v>
      </c>
      <c r="K91" s="1">
        <v>9</v>
      </c>
      <c r="L91" s="1">
        <v>10</v>
      </c>
      <c r="M91" s="1">
        <v>11</v>
      </c>
      <c r="N91" s="1">
        <v>12</v>
      </c>
      <c r="O91" s="1" t="s">
        <v>52</v>
      </c>
      <c r="P91" s="1" t="s">
        <v>39</v>
      </c>
      <c r="Q91" s="1" t="s">
        <v>26</v>
      </c>
    </row>
    <row r="92" spans="1:17" x14ac:dyDescent="0.2">
      <c r="A92" t="s">
        <v>65</v>
      </c>
      <c r="C92">
        <v>12</v>
      </c>
      <c r="D92">
        <v>12</v>
      </c>
      <c r="E92">
        <v>12</v>
      </c>
      <c r="F92">
        <v>12</v>
      </c>
      <c r="G92">
        <v>12</v>
      </c>
      <c r="H92">
        <v>12</v>
      </c>
      <c r="I92">
        <v>12</v>
      </c>
      <c r="J92">
        <v>12</v>
      </c>
      <c r="K92">
        <v>12</v>
      </c>
      <c r="L92">
        <v>12</v>
      </c>
      <c r="M92">
        <v>12</v>
      </c>
      <c r="N92">
        <v>12</v>
      </c>
      <c r="O92">
        <v>12</v>
      </c>
      <c r="P92">
        <v>12</v>
      </c>
    </row>
    <row r="93" spans="1:17" x14ac:dyDescent="0.2">
      <c r="A93" t="s">
        <v>66</v>
      </c>
      <c r="C93">
        <v>311.95800000000003</v>
      </c>
      <c r="D93">
        <v>298.66699999999997</v>
      </c>
      <c r="E93">
        <v>34.8033</v>
      </c>
      <c r="F93">
        <v>25.1233</v>
      </c>
      <c r="G93">
        <v>68.704999999999998</v>
      </c>
      <c r="H93">
        <v>36.020800000000001</v>
      </c>
      <c r="I93">
        <v>77.1233</v>
      </c>
      <c r="J93">
        <v>59.982500000000002</v>
      </c>
      <c r="K93">
        <v>35.2667</v>
      </c>
      <c r="L93">
        <v>70.967500000000001</v>
      </c>
      <c r="M93">
        <v>25.96</v>
      </c>
      <c r="N93">
        <v>14.6875</v>
      </c>
      <c r="O93">
        <v>298.04199999999997</v>
      </c>
      <c r="P93">
        <v>295.16699999999997</v>
      </c>
    </row>
    <row r="94" spans="1:17" x14ac:dyDescent="0.2">
      <c r="A94" t="s">
        <v>67</v>
      </c>
      <c r="C94">
        <v>14</v>
      </c>
      <c r="G94">
        <v>14</v>
      </c>
      <c r="H94">
        <v>13</v>
      </c>
      <c r="I94">
        <v>13</v>
      </c>
      <c r="J94">
        <v>14</v>
      </c>
      <c r="K94">
        <v>12</v>
      </c>
      <c r="L94">
        <v>13</v>
      </c>
    </row>
    <row r="95" spans="1:17" x14ac:dyDescent="0.2">
      <c r="A95" t="s">
        <v>68</v>
      </c>
      <c r="C95">
        <v>310</v>
      </c>
      <c r="G95">
        <v>69.285700000000006</v>
      </c>
      <c r="H95">
        <v>40.053800000000003</v>
      </c>
      <c r="I95">
        <v>76.446200000000005</v>
      </c>
      <c r="J95">
        <v>59.971400000000003</v>
      </c>
      <c r="K95">
        <v>42.2333</v>
      </c>
      <c r="L95">
        <v>71.661500000000004</v>
      </c>
    </row>
    <row r="98" spans="1:15" x14ac:dyDescent="0.2">
      <c r="A98" s="1" t="s">
        <v>116</v>
      </c>
      <c r="C98" t="s">
        <v>50</v>
      </c>
      <c r="D98" t="s">
        <v>73</v>
      </c>
      <c r="E98" t="s">
        <v>112</v>
      </c>
      <c r="F98" t="s">
        <v>75</v>
      </c>
      <c r="G98" t="s">
        <v>76</v>
      </c>
      <c r="H98" t="s">
        <v>30</v>
      </c>
      <c r="I98" t="s">
        <v>31</v>
      </c>
      <c r="J98" t="s">
        <v>95</v>
      </c>
      <c r="K98" t="s">
        <v>117</v>
      </c>
    </row>
    <row r="99" spans="1:15" x14ac:dyDescent="0.2">
      <c r="A99" s="1" t="s">
        <v>1</v>
      </c>
      <c r="B99" s="1"/>
      <c r="C99" s="1">
        <v>1</v>
      </c>
      <c r="D99" s="1">
        <v>2</v>
      </c>
      <c r="E99" s="1">
        <v>3</v>
      </c>
      <c r="F99" s="1">
        <v>4</v>
      </c>
      <c r="G99" s="1">
        <v>5</v>
      </c>
      <c r="H99" s="1">
        <v>6</v>
      </c>
      <c r="I99" s="1">
        <v>7</v>
      </c>
      <c r="J99" s="1">
        <v>8</v>
      </c>
      <c r="K99" s="1">
        <v>9</v>
      </c>
      <c r="L99" s="1" t="s">
        <v>39</v>
      </c>
      <c r="M99" s="1" t="s">
        <v>26</v>
      </c>
      <c r="N99" s="1" t="s">
        <v>54</v>
      </c>
      <c r="O99" s="1" t="s">
        <v>118</v>
      </c>
    </row>
    <row r="100" spans="1:15" x14ac:dyDescent="0.2">
      <c r="A100" t="s">
        <v>65</v>
      </c>
      <c r="C100">
        <v>12</v>
      </c>
      <c r="D100">
        <v>12</v>
      </c>
      <c r="E100">
        <v>12</v>
      </c>
      <c r="F100">
        <v>12</v>
      </c>
      <c r="G100">
        <v>12</v>
      </c>
      <c r="H100">
        <v>12</v>
      </c>
      <c r="I100">
        <v>12</v>
      </c>
      <c r="J100">
        <v>11</v>
      </c>
      <c r="K100">
        <v>12</v>
      </c>
      <c r="L100">
        <v>12</v>
      </c>
      <c r="O100">
        <v>12</v>
      </c>
    </row>
    <row r="101" spans="1:15" x14ac:dyDescent="0.2">
      <c r="A101" t="s">
        <v>66</v>
      </c>
      <c r="C101">
        <v>324.91699999999997</v>
      </c>
      <c r="D101">
        <v>302.58300000000003</v>
      </c>
      <c r="E101">
        <v>38.763300000000001</v>
      </c>
      <c r="F101">
        <v>31.110800000000001</v>
      </c>
      <c r="G101">
        <v>90.244200000000006</v>
      </c>
      <c r="H101">
        <v>79.208299999999994</v>
      </c>
      <c r="I101">
        <v>68.806700000000006</v>
      </c>
      <c r="J101">
        <v>44.2727</v>
      </c>
      <c r="K101">
        <v>43.667499999999997</v>
      </c>
      <c r="L101">
        <v>295.125</v>
      </c>
      <c r="O101">
        <v>310.375</v>
      </c>
    </row>
    <row r="102" spans="1:15" x14ac:dyDescent="0.2">
      <c r="A102" t="s">
        <v>67</v>
      </c>
      <c r="C102">
        <v>13</v>
      </c>
      <c r="I102">
        <v>13</v>
      </c>
      <c r="J102">
        <v>13</v>
      </c>
      <c r="N102">
        <v>13</v>
      </c>
    </row>
    <row r="103" spans="1:15" x14ac:dyDescent="0.2">
      <c r="A103" t="s">
        <v>68</v>
      </c>
      <c r="C103">
        <v>327.76900000000001</v>
      </c>
      <c r="I103">
        <v>71.915400000000005</v>
      </c>
      <c r="J103">
        <v>43.938499999999998</v>
      </c>
      <c r="N103">
        <v>53.5154</v>
      </c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25"/>
  <sheetViews>
    <sheetView workbookViewId="0">
      <selection activeCell="T16" sqref="T16"/>
    </sheetView>
  </sheetViews>
  <sheetFormatPr defaultRowHeight="12.75" x14ac:dyDescent="0.2"/>
  <sheetData>
    <row r="1" spans="1:11" x14ac:dyDescent="0.2">
      <c r="A1" s="9" t="s">
        <v>119</v>
      </c>
    </row>
    <row r="2" spans="1:11" x14ac:dyDescent="0.2">
      <c r="A2" t="s">
        <v>1</v>
      </c>
      <c r="C2" t="s">
        <v>120</v>
      </c>
      <c r="D2">
        <v>1</v>
      </c>
      <c r="E2">
        <v>2</v>
      </c>
      <c r="F2">
        <v>3</v>
      </c>
      <c r="G2">
        <v>4</v>
      </c>
      <c r="H2">
        <v>5</v>
      </c>
      <c r="I2">
        <v>6</v>
      </c>
      <c r="J2">
        <v>7</v>
      </c>
      <c r="K2" t="s">
        <v>121</v>
      </c>
    </row>
    <row r="3" spans="1:11" x14ac:dyDescent="0.2">
      <c r="A3" t="s">
        <v>122</v>
      </c>
      <c r="C3" t="s">
        <v>123</v>
      </c>
      <c r="D3">
        <v>53</v>
      </c>
      <c r="E3">
        <v>54.77</v>
      </c>
      <c r="F3">
        <v>28.71</v>
      </c>
      <c r="G3">
        <v>58.47</v>
      </c>
      <c r="H3">
        <v>47.34</v>
      </c>
      <c r="I3">
        <v>33.4</v>
      </c>
      <c r="J3">
        <v>47.5</v>
      </c>
      <c r="K3">
        <v>55</v>
      </c>
    </row>
    <row r="4" spans="1:11" x14ac:dyDescent="0.2">
      <c r="C4" t="s">
        <v>124</v>
      </c>
      <c r="D4">
        <v>53.5</v>
      </c>
      <c r="E4">
        <v>55.55</v>
      </c>
      <c r="F4">
        <v>28.35</v>
      </c>
      <c r="G4">
        <v>57.84</v>
      </c>
      <c r="H4">
        <v>47.56</v>
      </c>
      <c r="I4">
        <v>32.96</v>
      </c>
      <c r="J4">
        <v>47.5</v>
      </c>
      <c r="K4">
        <v>55.5</v>
      </c>
    </row>
    <row r="5" spans="1:11" x14ac:dyDescent="0.2">
      <c r="A5" t="s">
        <v>125</v>
      </c>
      <c r="C5" t="s">
        <v>123</v>
      </c>
      <c r="D5">
        <v>53</v>
      </c>
      <c r="E5">
        <v>54.2</v>
      </c>
      <c r="F5">
        <v>28.6</v>
      </c>
      <c r="G5">
        <v>56.7</v>
      </c>
      <c r="H5">
        <v>47.2</v>
      </c>
      <c r="I5">
        <v>32.299999999999997</v>
      </c>
      <c r="J5">
        <v>45</v>
      </c>
      <c r="K5">
        <v>54</v>
      </c>
    </row>
    <row r="6" spans="1:11" x14ac:dyDescent="0.2">
      <c r="C6" t="s">
        <v>124</v>
      </c>
      <c r="D6">
        <v>53</v>
      </c>
      <c r="E6">
        <v>54.8</v>
      </c>
      <c r="F6">
        <v>28.6</v>
      </c>
      <c r="G6">
        <v>56.2</v>
      </c>
      <c r="H6">
        <v>48.1</v>
      </c>
      <c r="I6">
        <v>32.1</v>
      </c>
      <c r="J6">
        <v>44.5</v>
      </c>
      <c r="K6">
        <v>54.5</v>
      </c>
    </row>
    <row r="7" spans="1:11" x14ac:dyDescent="0.2">
      <c r="A7" t="s">
        <v>126</v>
      </c>
      <c r="C7" t="s">
        <v>123</v>
      </c>
      <c r="D7">
        <v>56</v>
      </c>
      <c r="E7">
        <v>59.34</v>
      </c>
      <c r="F7">
        <v>27.26</v>
      </c>
      <c r="G7">
        <v>60.92</v>
      </c>
      <c r="H7">
        <v>49.04</v>
      </c>
      <c r="I7">
        <v>35.340000000000003</v>
      </c>
      <c r="J7">
        <v>51</v>
      </c>
      <c r="K7">
        <v>57.5</v>
      </c>
    </row>
    <row r="8" spans="1:11" x14ac:dyDescent="0.2">
      <c r="C8" t="s">
        <v>124</v>
      </c>
      <c r="D8">
        <v>56.5</v>
      </c>
      <c r="E8">
        <v>59.03</v>
      </c>
      <c r="F8">
        <v>29.39</v>
      </c>
      <c r="G8">
        <v>60.48</v>
      </c>
      <c r="H8">
        <v>49.52</v>
      </c>
      <c r="I8">
        <v>34.68</v>
      </c>
      <c r="J8">
        <v>52</v>
      </c>
      <c r="K8">
        <v>57.5</v>
      </c>
    </row>
    <row r="9" spans="1:11" x14ac:dyDescent="0.2">
      <c r="A9" t="s">
        <v>127</v>
      </c>
      <c r="C9" t="s">
        <v>123</v>
      </c>
      <c r="D9">
        <v>53</v>
      </c>
      <c r="E9">
        <v>54.44</v>
      </c>
      <c r="F9">
        <v>28.78</v>
      </c>
      <c r="G9">
        <v>58.46</v>
      </c>
      <c r="H9">
        <v>47.86</v>
      </c>
      <c r="I9">
        <v>31.93</v>
      </c>
      <c r="J9">
        <v>46</v>
      </c>
      <c r="K9">
        <v>56</v>
      </c>
    </row>
    <row r="10" spans="1:11" x14ac:dyDescent="0.2">
      <c r="C10" t="s">
        <v>124</v>
      </c>
      <c r="D10">
        <v>53.5</v>
      </c>
      <c r="E10">
        <v>54.56</v>
      </c>
      <c r="F10">
        <v>29.49</v>
      </c>
      <c r="G10">
        <v>57.39</v>
      </c>
      <c r="H10">
        <v>48.34</v>
      </c>
      <c r="I10">
        <v>31.37</v>
      </c>
      <c r="J10">
        <v>46</v>
      </c>
      <c r="K10">
        <v>55.5</v>
      </c>
    </row>
    <row r="11" spans="1:11" x14ac:dyDescent="0.2">
      <c r="A11" t="s">
        <v>128</v>
      </c>
      <c r="C11" t="s">
        <v>123</v>
      </c>
      <c r="D11">
        <v>54.5</v>
      </c>
      <c r="E11">
        <v>58.92</v>
      </c>
      <c r="F11">
        <v>28.7</v>
      </c>
      <c r="G11">
        <v>60.08</v>
      </c>
      <c r="H11">
        <v>49.3</v>
      </c>
      <c r="I11">
        <v>34.770000000000003</v>
      </c>
      <c r="J11">
        <v>50</v>
      </c>
      <c r="K11">
        <v>54</v>
      </c>
    </row>
    <row r="12" spans="1:11" x14ac:dyDescent="0.2">
      <c r="C12" t="s">
        <v>124</v>
      </c>
      <c r="D12">
        <v>54.5</v>
      </c>
      <c r="E12">
        <v>58.51</v>
      </c>
      <c r="F12">
        <v>27.62</v>
      </c>
      <c r="G12">
        <v>59.81</v>
      </c>
      <c r="H12">
        <v>48.52</v>
      </c>
      <c r="I12">
        <v>34.19</v>
      </c>
      <c r="J12">
        <v>50</v>
      </c>
      <c r="K12">
        <v>54.5</v>
      </c>
    </row>
    <row r="13" spans="1:11" x14ac:dyDescent="0.2">
      <c r="A13" t="s">
        <v>129</v>
      </c>
      <c r="C13" t="s">
        <v>123</v>
      </c>
      <c r="D13">
        <v>55</v>
      </c>
      <c r="E13">
        <v>58.18</v>
      </c>
      <c r="F13">
        <v>28.08</v>
      </c>
      <c r="G13">
        <v>62.56</v>
      </c>
      <c r="H13">
        <v>50.34</v>
      </c>
      <c r="I13">
        <v>33.24</v>
      </c>
      <c r="J13">
        <v>49</v>
      </c>
      <c r="K13">
        <v>56</v>
      </c>
    </row>
    <row r="14" spans="1:11" x14ac:dyDescent="0.2">
      <c r="C14" t="s">
        <v>124</v>
      </c>
      <c r="D14">
        <v>55</v>
      </c>
      <c r="E14">
        <v>57.3</v>
      </c>
      <c r="F14">
        <v>27.92</v>
      </c>
      <c r="G14">
        <v>59.21</v>
      </c>
      <c r="H14">
        <v>49.12</v>
      </c>
      <c r="I14">
        <v>32.979999999999997</v>
      </c>
      <c r="J14">
        <v>49</v>
      </c>
      <c r="K14">
        <v>56</v>
      </c>
    </row>
    <row r="16" spans="1:11" x14ac:dyDescent="0.2">
      <c r="A16" t="s">
        <v>13</v>
      </c>
      <c r="D16">
        <f>COUNT(D3:D14)</f>
        <v>12</v>
      </c>
      <c r="E16">
        <f t="shared" ref="E16:K16" si="0">COUNT(E3:E14)</f>
        <v>12</v>
      </c>
      <c r="F16">
        <f t="shared" si="0"/>
        <v>12</v>
      </c>
      <c r="G16">
        <f t="shared" si="0"/>
        <v>12</v>
      </c>
      <c r="H16">
        <f t="shared" si="0"/>
        <v>12</v>
      </c>
      <c r="I16">
        <f t="shared" si="0"/>
        <v>12</v>
      </c>
      <c r="J16">
        <f t="shared" si="0"/>
        <v>12</v>
      </c>
      <c r="K16">
        <f t="shared" si="0"/>
        <v>12</v>
      </c>
    </row>
    <row r="17" spans="1:12" x14ac:dyDescent="0.2">
      <c r="A17" t="s">
        <v>14</v>
      </c>
      <c r="D17">
        <f>MIN(D3:D14)</f>
        <v>53</v>
      </c>
      <c r="E17">
        <f t="shared" ref="E17:K17" si="1">MIN(E3:E14)</f>
        <v>54.2</v>
      </c>
      <c r="F17">
        <f t="shared" si="1"/>
        <v>27.26</v>
      </c>
      <c r="G17">
        <f t="shared" si="1"/>
        <v>56.2</v>
      </c>
      <c r="H17">
        <f t="shared" si="1"/>
        <v>47.2</v>
      </c>
      <c r="I17">
        <f t="shared" si="1"/>
        <v>31.37</v>
      </c>
      <c r="J17">
        <f t="shared" si="1"/>
        <v>44.5</v>
      </c>
      <c r="K17">
        <f t="shared" si="1"/>
        <v>54</v>
      </c>
    </row>
    <row r="18" spans="1:12" x14ac:dyDescent="0.2">
      <c r="A18" t="s">
        <v>15</v>
      </c>
      <c r="D18">
        <f>MAX(D3:D14)</f>
        <v>56.5</v>
      </c>
      <c r="E18">
        <f t="shared" ref="E18:K18" si="2">MAX(E3:E14)</f>
        <v>59.34</v>
      </c>
      <c r="F18">
        <f t="shared" si="2"/>
        <v>29.49</v>
      </c>
      <c r="G18">
        <f t="shared" si="2"/>
        <v>62.56</v>
      </c>
      <c r="H18">
        <f t="shared" si="2"/>
        <v>50.34</v>
      </c>
      <c r="I18">
        <f t="shared" si="2"/>
        <v>35.340000000000003</v>
      </c>
      <c r="J18">
        <f t="shared" si="2"/>
        <v>52</v>
      </c>
      <c r="K18">
        <f t="shared" si="2"/>
        <v>57.5</v>
      </c>
    </row>
    <row r="19" spans="1:12" x14ac:dyDescent="0.2">
      <c r="A19" t="s">
        <v>16</v>
      </c>
      <c r="D19">
        <f>AVERAGE(D3:D14)</f>
        <v>54.208333333333336</v>
      </c>
      <c r="E19">
        <f t="shared" ref="E19:K19" si="3">AVERAGE(E3:E14)</f>
        <v>56.633333333333326</v>
      </c>
      <c r="F19">
        <f t="shared" si="3"/>
        <v>28.458333333333332</v>
      </c>
      <c r="G19">
        <f t="shared" si="3"/>
        <v>59.009999999999991</v>
      </c>
      <c r="H19">
        <f t="shared" si="3"/>
        <v>48.52</v>
      </c>
      <c r="I19">
        <f t="shared" si="3"/>
        <v>33.271666666666668</v>
      </c>
      <c r="J19">
        <f t="shared" si="3"/>
        <v>48.125</v>
      </c>
      <c r="K19">
        <f t="shared" si="3"/>
        <v>55.5</v>
      </c>
    </row>
    <row r="20" spans="1:12" x14ac:dyDescent="0.2">
      <c r="A20" t="s">
        <v>17</v>
      </c>
      <c r="D20">
        <f>STDEV(D3:D14)</f>
        <v>1.2332207155790618</v>
      </c>
      <c r="E20">
        <f t="shared" ref="E20:K20" si="4">STDEV(E3:E14)</f>
        <v>2.0822773081121517</v>
      </c>
      <c r="F20">
        <f t="shared" si="4"/>
        <v>0.65928105929983649</v>
      </c>
      <c r="G20">
        <f t="shared" si="4"/>
        <v>1.8600097751453786</v>
      </c>
      <c r="H20">
        <f t="shared" si="4"/>
        <v>0.96540147089177308</v>
      </c>
      <c r="I20">
        <f t="shared" si="4"/>
        <v>1.2534594552918765</v>
      </c>
      <c r="J20">
        <f t="shared" si="4"/>
        <v>2.42266757559063</v>
      </c>
      <c r="K20">
        <f t="shared" si="4"/>
        <v>1.1870513506545997</v>
      </c>
    </row>
    <row r="23" spans="1:12" x14ac:dyDescent="0.2">
      <c r="A23" s="9" t="s">
        <v>130</v>
      </c>
    </row>
    <row r="24" spans="1:12" x14ac:dyDescent="0.2">
      <c r="A24" t="s">
        <v>1</v>
      </c>
      <c r="C24" t="s">
        <v>120</v>
      </c>
      <c r="D24">
        <v>1</v>
      </c>
      <c r="E24">
        <v>2</v>
      </c>
      <c r="F24">
        <v>3</v>
      </c>
      <c r="G24">
        <v>4</v>
      </c>
      <c r="H24">
        <v>5</v>
      </c>
      <c r="I24">
        <v>6</v>
      </c>
      <c r="J24">
        <v>7</v>
      </c>
      <c r="K24" s="4" t="s">
        <v>20</v>
      </c>
      <c r="L24" s="4" t="s">
        <v>21</v>
      </c>
    </row>
    <row r="25" spans="1:12" x14ac:dyDescent="0.2">
      <c r="A25" t="s">
        <v>122</v>
      </c>
      <c r="C25" t="s">
        <v>123</v>
      </c>
      <c r="D25">
        <v>98.5</v>
      </c>
      <c r="E25">
        <v>66.38</v>
      </c>
      <c r="F25">
        <v>18.5</v>
      </c>
      <c r="G25">
        <v>30.44</v>
      </c>
      <c r="H25">
        <v>48.72</v>
      </c>
      <c r="I25">
        <v>52.5</v>
      </c>
      <c r="J25">
        <v>46</v>
      </c>
      <c r="K25">
        <v>39.4</v>
      </c>
      <c r="L25">
        <v>33.04</v>
      </c>
    </row>
    <row r="26" spans="1:12" x14ac:dyDescent="0.2">
      <c r="C26" t="s">
        <v>124</v>
      </c>
      <c r="D26">
        <v>98</v>
      </c>
      <c r="E26">
        <v>67.599999999999994</v>
      </c>
      <c r="F26">
        <v>18.86</v>
      </c>
      <c r="G26">
        <v>30.7</v>
      </c>
      <c r="H26">
        <v>48.32</v>
      </c>
      <c r="I26">
        <v>52.5</v>
      </c>
      <c r="J26">
        <v>46.5</v>
      </c>
      <c r="K26">
        <v>39.67</v>
      </c>
      <c r="L26">
        <v>32.409999999999997</v>
      </c>
    </row>
    <row r="27" spans="1:12" x14ac:dyDescent="0.2">
      <c r="A27" t="s">
        <v>125</v>
      </c>
      <c r="C27" t="s">
        <v>123</v>
      </c>
      <c r="D27">
        <v>99</v>
      </c>
      <c r="E27">
        <v>66</v>
      </c>
      <c r="F27">
        <v>16.600000000000001</v>
      </c>
      <c r="G27">
        <v>30.1</v>
      </c>
      <c r="H27">
        <v>44</v>
      </c>
      <c r="I27">
        <v>48</v>
      </c>
      <c r="J27">
        <v>47.5</v>
      </c>
      <c r="K27">
        <v>35</v>
      </c>
      <c r="L27">
        <v>33.4</v>
      </c>
    </row>
    <row r="28" spans="1:12" x14ac:dyDescent="0.2">
      <c r="C28" t="s">
        <v>124</v>
      </c>
      <c r="D28">
        <v>99</v>
      </c>
      <c r="E28">
        <v>65.900000000000006</v>
      </c>
      <c r="F28">
        <v>16.2</v>
      </c>
      <c r="G28">
        <v>30</v>
      </c>
      <c r="H28">
        <v>44.2</v>
      </c>
      <c r="I28">
        <v>48.5</v>
      </c>
      <c r="J28">
        <v>46.5</v>
      </c>
      <c r="K28">
        <v>35.4</v>
      </c>
      <c r="L28">
        <v>32.5</v>
      </c>
    </row>
    <row r="29" spans="1:12" x14ac:dyDescent="0.2">
      <c r="A29" t="s">
        <v>126</v>
      </c>
      <c r="C29" t="s">
        <v>123</v>
      </c>
      <c r="D29">
        <v>99.5</v>
      </c>
      <c r="E29">
        <v>69</v>
      </c>
      <c r="F29">
        <v>18.87</v>
      </c>
      <c r="G29">
        <v>32.65</v>
      </c>
      <c r="H29">
        <v>50.46</v>
      </c>
      <c r="I29">
        <v>53</v>
      </c>
      <c r="J29">
        <v>49.5</v>
      </c>
      <c r="K29">
        <v>40.68</v>
      </c>
      <c r="L29">
        <v>32.79</v>
      </c>
    </row>
    <row r="30" spans="1:12" x14ac:dyDescent="0.2">
      <c r="C30" t="s">
        <v>124</v>
      </c>
      <c r="D30">
        <v>100</v>
      </c>
      <c r="E30">
        <v>70.5</v>
      </c>
      <c r="F30">
        <v>19.03</v>
      </c>
      <c r="G30">
        <v>32.79</v>
      </c>
      <c r="H30">
        <v>50.28</v>
      </c>
      <c r="I30">
        <v>53</v>
      </c>
      <c r="J30">
        <v>49.5</v>
      </c>
      <c r="K30">
        <v>41.04</v>
      </c>
      <c r="L30">
        <v>32.89</v>
      </c>
    </row>
    <row r="31" spans="1:12" x14ac:dyDescent="0.2">
      <c r="A31" t="s">
        <v>127</v>
      </c>
      <c r="C31" t="s">
        <v>123</v>
      </c>
      <c r="D31">
        <v>94</v>
      </c>
      <c r="E31">
        <v>66.5</v>
      </c>
      <c r="F31">
        <v>17.170000000000002</v>
      </c>
      <c r="G31">
        <v>27.22</v>
      </c>
      <c r="H31">
        <v>43.49</v>
      </c>
      <c r="I31">
        <v>48</v>
      </c>
      <c r="J31">
        <v>45.5</v>
      </c>
      <c r="K31">
        <v>37.51</v>
      </c>
      <c r="L31">
        <v>32.67</v>
      </c>
    </row>
    <row r="32" spans="1:12" x14ac:dyDescent="0.2">
      <c r="C32" t="s">
        <v>124</v>
      </c>
      <c r="D32">
        <v>95</v>
      </c>
      <c r="E32">
        <v>66</v>
      </c>
      <c r="F32">
        <v>16.57</v>
      </c>
      <c r="G32">
        <v>27.78</v>
      </c>
      <c r="H32">
        <v>45.94</v>
      </c>
      <c r="I32">
        <v>48</v>
      </c>
      <c r="J32">
        <v>45</v>
      </c>
      <c r="K32">
        <v>37.409999999999997</v>
      </c>
      <c r="L32">
        <v>31.81</v>
      </c>
    </row>
    <row r="33" spans="1:16" x14ac:dyDescent="0.2">
      <c r="A33" t="s">
        <v>128</v>
      </c>
      <c r="C33" t="s">
        <v>123</v>
      </c>
      <c r="D33">
        <v>103</v>
      </c>
      <c r="E33">
        <v>74.5</v>
      </c>
      <c r="F33">
        <v>19.649999999999999</v>
      </c>
      <c r="G33">
        <v>32.880000000000003</v>
      </c>
      <c r="H33">
        <v>49.1</v>
      </c>
      <c r="I33">
        <v>50</v>
      </c>
      <c r="J33">
        <v>49</v>
      </c>
      <c r="K33">
        <v>40.479999999999997</v>
      </c>
      <c r="L33">
        <v>34.6</v>
      </c>
    </row>
    <row r="34" spans="1:16" x14ac:dyDescent="0.2">
      <c r="C34" t="s">
        <v>124</v>
      </c>
      <c r="D34">
        <v>104</v>
      </c>
      <c r="E34">
        <v>74.5</v>
      </c>
      <c r="F34">
        <v>19.45</v>
      </c>
      <c r="G34">
        <v>32.24</v>
      </c>
      <c r="H34">
        <v>49.03</v>
      </c>
      <c r="I34">
        <v>51</v>
      </c>
      <c r="J34">
        <v>49</v>
      </c>
      <c r="K34">
        <v>40.64</v>
      </c>
      <c r="L34">
        <v>34.75</v>
      </c>
    </row>
    <row r="35" spans="1:16" x14ac:dyDescent="0.2">
      <c r="A35" t="s">
        <v>129</v>
      </c>
      <c r="C35" t="s">
        <v>123</v>
      </c>
      <c r="D35">
        <v>105</v>
      </c>
      <c r="E35">
        <v>76</v>
      </c>
      <c r="F35">
        <v>19.600000000000001</v>
      </c>
      <c r="G35">
        <v>34.26</v>
      </c>
      <c r="H35">
        <v>50.18</v>
      </c>
      <c r="I35">
        <v>52</v>
      </c>
      <c r="J35">
        <v>49</v>
      </c>
      <c r="K35">
        <v>40.630000000000003</v>
      </c>
      <c r="L35">
        <v>35.58</v>
      </c>
    </row>
    <row r="36" spans="1:16" x14ac:dyDescent="0.2">
      <c r="C36" t="s">
        <v>124</v>
      </c>
      <c r="D36">
        <v>105</v>
      </c>
      <c r="E36">
        <v>75</v>
      </c>
      <c r="F36">
        <v>19.25</v>
      </c>
      <c r="G36">
        <v>34.56</v>
      </c>
      <c r="H36">
        <v>52.01</v>
      </c>
      <c r="I36">
        <v>52.5</v>
      </c>
      <c r="J36">
        <v>49</v>
      </c>
      <c r="K36">
        <v>40.840000000000003</v>
      </c>
      <c r="L36">
        <v>36.99</v>
      </c>
    </row>
    <row r="38" spans="1:16" x14ac:dyDescent="0.2">
      <c r="A38" t="s">
        <v>13</v>
      </c>
      <c r="D38">
        <f>COUNT(D25:D36)</f>
        <v>12</v>
      </c>
      <c r="E38">
        <f t="shared" ref="E38:L38" si="5">COUNT(E25:E36)</f>
        <v>12</v>
      </c>
      <c r="F38">
        <f t="shared" si="5"/>
        <v>12</v>
      </c>
      <c r="G38">
        <f t="shared" si="5"/>
        <v>12</v>
      </c>
      <c r="H38">
        <f t="shared" si="5"/>
        <v>12</v>
      </c>
      <c r="I38">
        <f t="shared" si="5"/>
        <v>12</v>
      </c>
      <c r="J38">
        <f t="shared" si="5"/>
        <v>12</v>
      </c>
      <c r="K38">
        <f t="shared" si="5"/>
        <v>12</v>
      </c>
      <c r="L38">
        <f t="shared" si="5"/>
        <v>12</v>
      </c>
    </row>
    <row r="39" spans="1:16" x14ac:dyDescent="0.2">
      <c r="A39" t="s">
        <v>14</v>
      </c>
      <c r="D39">
        <f>MIN(D25:D36)</f>
        <v>94</v>
      </c>
      <c r="E39">
        <f t="shared" ref="E39:L39" si="6">MIN(E25:E36)</f>
        <v>65.900000000000006</v>
      </c>
      <c r="F39">
        <f t="shared" si="6"/>
        <v>16.2</v>
      </c>
      <c r="G39">
        <f t="shared" si="6"/>
        <v>27.22</v>
      </c>
      <c r="H39">
        <f t="shared" si="6"/>
        <v>43.49</v>
      </c>
      <c r="I39">
        <f t="shared" si="6"/>
        <v>48</v>
      </c>
      <c r="J39">
        <f t="shared" si="6"/>
        <v>45</v>
      </c>
      <c r="K39">
        <f t="shared" si="6"/>
        <v>35</v>
      </c>
      <c r="L39">
        <f t="shared" si="6"/>
        <v>31.81</v>
      </c>
    </row>
    <row r="40" spans="1:16" x14ac:dyDescent="0.2">
      <c r="A40" t="s">
        <v>15</v>
      </c>
      <c r="D40">
        <f>MAX(D25:D36)</f>
        <v>105</v>
      </c>
      <c r="E40">
        <f t="shared" ref="E40:L40" si="7">MAX(E25:E36)</f>
        <v>76</v>
      </c>
      <c r="F40">
        <f t="shared" si="7"/>
        <v>19.649999999999999</v>
      </c>
      <c r="G40">
        <f t="shared" si="7"/>
        <v>34.56</v>
      </c>
      <c r="H40">
        <f t="shared" si="7"/>
        <v>52.01</v>
      </c>
      <c r="I40">
        <f t="shared" si="7"/>
        <v>53</v>
      </c>
      <c r="J40">
        <f t="shared" si="7"/>
        <v>49.5</v>
      </c>
      <c r="K40">
        <f t="shared" si="7"/>
        <v>41.04</v>
      </c>
      <c r="L40">
        <f t="shared" si="7"/>
        <v>36.99</v>
      </c>
    </row>
    <row r="41" spans="1:16" x14ac:dyDescent="0.2">
      <c r="A41" t="s">
        <v>16</v>
      </c>
      <c r="D41">
        <f>AVERAGE(D25:D36)</f>
        <v>100</v>
      </c>
      <c r="E41">
        <f t="shared" ref="E41:L41" si="8">AVERAGE(E25:E36)</f>
        <v>69.823333333333338</v>
      </c>
      <c r="F41">
        <f t="shared" si="8"/>
        <v>18.3125</v>
      </c>
      <c r="G41">
        <f t="shared" si="8"/>
        <v>31.301666666666666</v>
      </c>
      <c r="H41">
        <f t="shared" si="8"/>
        <v>47.977499999999999</v>
      </c>
      <c r="I41">
        <f t="shared" si="8"/>
        <v>50.75</v>
      </c>
      <c r="J41">
        <f t="shared" si="8"/>
        <v>47.666666666666664</v>
      </c>
      <c r="K41">
        <f t="shared" si="8"/>
        <v>39.058333333333337</v>
      </c>
      <c r="L41">
        <f t="shared" si="8"/>
        <v>33.619166666666665</v>
      </c>
    </row>
    <row r="42" spans="1:16" x14ac:dyDescent="0.2">
      <c r="A42" t="s">
        <v>17</v>
      </c>
      <c r="D42">
        <f>STDEV(D25:D36)</f>
        <v>3.6244121780453775</v>
      </c>
      <c r="E42">
        <f t="shared" ref="E42:L42" si="9">STDEV(E25:E36)</f>
        <v>4.0709599791099826</v>
      </c>
      <c r="F42">
        <f t="shared" si="9"/>
        <v>1.2974389108057176</v>
      </c>
      <c r="G42">
        <f t="shared" si="9"/>
        <v>2.3370176540093821</v>
      </c>
      <c r="H42">
        <f t="shared" si="9"/>
        <v>2.8602578555088347</v>
      </c>
      <c r="I42">
        <f t="shared" si="9"/>
        <v>2.1159566931467966</v>
      </c>
      <c r="J42">
        <f t="shared" si="9"/>
        <v>1.6832508230603465</v>
      </c>
      <c r="K42">
        <f t="shared" si="9"/>
        <v>2.1780468036265614</v>
      </c>
      <c r="L42">
        <f t="shared" si="9"/>
        <v>1.5356222211405408</v>
      </c>
    </row>
    <row r="45" spans="1:16" x14ac:dyDescent="0.2">
      <c r="A45" s="9" t="s">
        <v>131</v>
      </c>
    </row>
    <row r="46" spans="1:16" x14ac:dyDescent="0.2">
      <c r="A46" t="s">
        <v>1</v>
      </c>
      <c r="C46" t="s">
        <v>120</v>
      </c>
      <c r="D46">
        <v>1</v>
      </c>
      <c r="E46">
        <v>2</v>
      </c>
      <c r="F46">
        <v>3</v>
      </c>
      <c r="G46">
        <v>4</v>
      </c>
      <c r="H46">
        <v>5</v>
      </c>
      <c r="I46">
        <v>6</v>
      </c>
      <c r="J46">
        <v>7</v>
      </c>
      <c r="K46">
        <v>8</v>
      </c>
      <c r="L46">
        <v>9</v>
      </c>
      <c r="M46">
        <v>10</v>
      </c>
      <c r="N46" t="s">
        <v>24</v>
      </c>
      <c r="O46" t="s">
        <v>25</v>
      </c>
      <c r="P46" t="s">
        <v>26</v>
      </c>
    </row>
    <row r="47" spans="1:16" x14ac:dyDescent="0.2">
      <c r="A47" t="s">
        <v>122</v>
      </c>
      <c r="C47" t="s">
        <v>123</v>
      </c>
      <c r="D47">
        <v>352</v>
      </c>
      <c r="E47">
        <v>318.5</v>
      </c>
      <c r="F47">
        <v>36.9</v>
      </c>
      <c r="G47">
        <v>42.4</v>
      </c>
      <c r="H47">
        <v>106</v>
      </c>
      <c r="I47">
        <v>74.5</v>
      </c>
      <c r="J47">
        <v>84.5</v>
      </c>
      <c r="K47">
        <v>105</v>
      </c>
      <c r="L47">
        <v>56.4</v>
      </c>
      <c r="M47">
        <v>51.8</v>
      </c>
      <c r="N47">
        <v>314</v>
      </c>
      <c r="O47">
        <v>90</v>
      </c>
    </row>
    <row r="48" spans="1:16" x14ac:dyDescent="0.2">
      <c r="C48" t="s">
        <v>124</v>
      </c>
      <c r="D48">
        <v>352</v>
      </c>
      <c r="E48">
        <v>318</v>
      </c>
      <c r="F48">
        <v>35.6</v>
      </c>
      <c r="G48">
        <v>45.1</v>
      </c>
      <c r="H48">
        <v>105</v>
      </c>
      <c r="I48">
        <v>78</v>
      </c>
      <c r="J48">
        <v>84.5</v>
      </c>
      <c r="K48">
        <v>105.5</v>
      </c>
      <c r="L48">
        <v>56.2</v>
      </c>
      <c r="M48">
        <v>52.5</v>
      </c>
      <c r="N48">
        <v>317</v>
      </c>
      <c r="O48">
        <v>89.5</v>
      </c>
    </row>
    <row r="49" spans="1:16" x14ac:dyDescent="0.2">
      <c r="A49" t="s">
        <v>125</v>
      </c>
      <c r="C49" t="s">
        <v>123</v>
      </c>
      <c r="D49">
        <v>347</v>
      </c>
      <c r="E49">
        <v>315</v>
      </c>
      <c r="F49">
        <v>32.299999999999997</v>
      </c>
      <c r="G49">
        <v>44.7</v>
      </c>
      <c r="H49">
        <v>97</v>
      </c>
      <c r="I49">
        <v>71.5</v>
      </c>
      <c r="J49">
        <v>80</v>
      </c>
      <c r="K49">
        <v>105</v>
      </c>
      <c r="L49">
        <v>53.3</v>
      </c>
      <c r="M49">
        <v>49.5</v>
      </c>
      <c r="N49">
        <v>311</v>
      </c>
      <c r="O49">
        <v>77</v>
      </c>
    </row>
    <row r="50" spans="1:16" x14ac:dyDescent="0.2">
      <c r="C50" t="s">
        <v>124</v>
      </c>
      <c r="D50">
        <v>347</v>
      </c>
      <c r="E50">
        <v>315</v>
      </c>
      <c r="F50">
        <v>34.4</v>
      </c>
      <c r="G50">
        <v>42.2</v>
      </c>
      <c r="H50">
        <v>98.5</v>
      </c>
      <c r="I50">
        <v>72</v>
      </c>
      <c r="J50">
        <v>81.5</v>
      </c>
      <c r="K50">
        <v>106</v>
      </c>
      <c r="L50">
        <v>54.1</v>
      </c>
      <c r="M50">
        <v>49.5</v>
      </c>
      <c r="N50">
        <v>312</v>
      </c>
      <c r="O50">
        <v>79</v>
      </c>
    </row>
    <row r="51" spans="1:16" x14ac:dyDescent="0.2">
      <c r="A51" t="s">
        <v>126</v>
      </c>
      <c r="C51" t="s">
        <v>123</v>
      </c>
      <c r="D51">
        <v>353.5</v>
      </c>
      <c r="E51">
        <v>322</v>
      </c>
      <c r="F51">
        <v>35.75</v>
      </c>
      <c r="G51">
        <v>47.51</v>
      </c>
      <c r="H51">
        <v>107</v>
      </c>
      <c r="I51">
        <v>81</v>
      </c>
      <c r="J51">
        <v>85</v>
      </c>
      <c r="K51">
        <v>108</v>
      </c>
      <c r="L51">
        <v>57.24</v>
      </c>
      <c r="M51">
        <v>58</v>
      </c>
      <c r="N51">
        <v>321</v>
      </c>
      <c r="O51">
        <v>83.5</v>
      </c>
    </row>
    <row r="52" spans="1:16" x14ac:dyDescent="0.2">
      <c r="C52" t="s">
        <v>124</v>
      </c>
      <c r="D52">
        <v>355</v>
      </c>
      <c r="E52">
        <v>323</v>
      </c>
      <c r="F52">
        <v>35.869999999999997</v>
      </c>
      <c r="G52">
        <v>48.34</v>
      </c>
      <c r="H52">
        <v>107</v>
      </c>
      <c r="I52">
        <v>80</v>
      </c>
      <c r="J52">
        <v>86</v>
      </c>
      <c r="K52">
        <v>108</v>
      </c>
      <c r="L52">
        <v>57.27</v>
      </c>
      <c r="M52">
        <v>60.49</v>
      </c>
      <c r="N52">
        <v>321</v>
      </c>
      <c r="O52">
        <v>84</v>
      </c>
    </row>
    <row r="53" spans="1:16" x14ac:dyDescent="0.2">
      <c r="A53" t="s">
        <v>127</v>
      </c>
      <c r="C53" t="s">
        <v>123</v>
      </c>
      <c r="D53">
        <v>351</v>
      </c>
      <c r="E53">
        <v>319</v>
      </c>
      <c r="F53">
        <v>39.4</v>
      </c>
      <c r="G53">
        <v>44.1</v>
      </c>
      <c r="H53">
        <v>97.5</v>
      </c>
      <c r="I53">
        <v>74</v>
      </c>
      <c r="J53">
        <v>84.5</v>
      </c>
      <c r="K53">
        <v>106.5</v>
      </c>
      <c r="L53">
        <v>55.64</v>
      </c>
      <c r="M53">
        <v>55.56</v>
      </c>
      <c r="N53">
        <v>312</v>
      </c>
      <c r="O53">
        <v>86</v>
      </c>
    </row>
    <row r="54" spans="1:16" x14ac:dyDescent="0.2">
      <c r="C54" t="s">
        <v>124</v>
      </c>
      <c r="D54">
        <v>350</v>
      </c>
      <c r="E54">
        <v>317</v>
      </c>
      <c r="F54">
        <v>39.71</v>
      </c>
      <c r="G54">
        <v>41.08</v>
      </c>
      <c r="H54">
        <v>97</v>
      </c>
      <c r="I54">
        <v>74</v>
      </c>
      <c r="J54">
        <v>84.5</v>
      </c>
      <c r="K54">
        <v>106</v>
      </c>
      <c r="L54">
        <v>54.9</v>
      </c>
      <c r="M54">
        <v>54.4</v>
      </c>
      <c r="N54">
        <v>305</v>
      </c>
      <c r="O54">
        <v>85.5</v>
      </c>
    </row>
    <row r="55" spans="1:16" x14ac:dyDescent="0.2">
      <c r="A55" t="s">
        <v>128</v>
      </c>
      <c r="C55" t="s">
        <v>123</v>
      </c>
      <c r="D55">
        <v>370</v>
      </c>
      <c r="E55">
        <v>342</v>
      </c>
      <c r="F55">
        <v>35.630000000000003</v>
      </c>
      <c r="G55">
        <v>46.1</v>
      </c>
      <c r="H55">
        <v>108</v>
      </c>
      <c r="I55">
        <v>78</v>
      </c>
      <c r="J55">
        <v>87</v>
      </c>
      <c r="K55">
        <v>106.5</v>
      </c>
      <c r="L55">
        <v>59.87</v>
      </c>
      <c r="M55">
        <v>59.09</v>
      </c>
      <c r="N55">
        <v>334</v>
      </c>
      <c r="O55">
        <v>90.5</v>
      </c>
    </row>
    <row r="56" spans="1:16" x14ac:dyDescent="0.2">
      <c r="C56" t="s">
        <v>124</v>
      </c>
      <c r="D56">
        <v>368.5</v>
      </c>
      <c r="E56">
        <v>341</v>
      </c>
      <c r="F56">
        <v>37.380000000000003</v>
      </c>
      <c r="G56">
        <v>47.35</v>
      </c>
      <c r="H56">
        <v>107</v>
      </c>
      <c r="I56">
        <v>77.5</v>
      </c>
      <c r="J56">
        <v>88.5</v>
      </c>
      <c r="K56">
        <v>107</v>
      </c>
      <c r="L56">
        <v>58.84</v>
      </c>
      <c r="M56">
        <v>57.11</v>
      </c>
      <c r="N56">
        <v>336</v>
      </c>
      <c r="O56">
        <v>88.5</v>
      </c>
    </row>
    <row r="57" spans="1:16" x14ac:dyDescent="0.2">
      <c r="A57" t="s">
        <v>129</v>
      </c>
      <c r="C57" t="s">
        <v>123</v>
      </c>
      <c r="D57">
        <v>359</v>
      </c>
      <c r="E57">
        <v>325</v>
      </c>
      <c r="F57">
        <v>39.5</v>
      </c>
      <c r="G57">
        <v>49.51</v>
      </c>
      <c r="H57">
        <v>108</v>
      </c>
      <c r="I57">
        <v>80</v>
      </c>
      <c r="J57">
        <v>91</v>
      </c>
      <c r="K57">
        <v>109</v>
      </c>
      <c r="L57">
        <v>60.31</v>
      </c>
      <c r="M57">
        <v>54.67</v>
      </c>
      <c r="N57">
        <v>323.5</v>
      </c>
      <c r="O57">
        <v>94.5</v>
      </c>
    </row>
    <row r="58" spans="1:16" x14ac:dyDescent="0.2">
      <c r="C58" t="s">
        <v>124</v>
      </c>
      <c r="D58">
        <v>358</v>
      </c>
      <c r="E58">
        <v>327</v>
      </c>
      <c r="F58">
        <v>38.03</v>
      </c>
      <c r="G58">
        <v>47.91</v>
      </c>
      <c r="H58">
        <v>108</v>
      </c>
      <c r="I58">
        <v>81</v>
      </c>
      <c r="J58">
        <v>92.5</v>
      </c>
      <c r="K58">
        <v>108.5</v>
      </c>
      <c r="L58">
        <v>59.63</v>
      </c>
      <c r="M58">
        <v>53.39</v>
      </c>
      <c r="N58">
        <v>323</v>
      </c>
      <c r="O58">
        <v>94.5</v>
      </c>
    </row>
    <row r="60" spans="1:16" x14ac:dyDescent="0.2">
      <c r="A60" t="s">
        <v>13</v>
      </c>
      <c r="D60">
        <f>COUNT(D47:D58)</f>
        <v>12</v>
      </c>
      <c r="E60">
        <f t="shared" ref="E60:P60" si="10">COUNT(E47:E58)</f>
        <v>12</v>
      </c>
      <c r="F60">
        <f t="shared" si="10"/>
        <v>12</v>
      </c>
      <c r="G60">
        <f t="shared" si="10"/>
        <v>12</v>
      </c>
      <c r="H60">
        <f t="shared" si="10"/>
        <v>12</v>
      </c>
      <c r="I60">
        <f t="shared" si="10"/>
        <v>12</v>
      </c>
      <c r="J60">
        <f t="shared" si="10"/>
        <v>12</v>
      </c>
      <c r="K60">
        <f t="shared" si="10"/>
        <v>12</v>
      </c>
      <c r="L60">
        <f t="shared" si="10"/>
        <v>12</v>
      </c>
      <c r="M60">
        <f t="shared" si="10"/>
        <v>12</v>
      </c>
      <c r="N60">
        <f t="shared" si="10"/>
        <v>12</v>
      </c>
      <c r="O60">
        <f t="shared" si="10"/>
        <v>12</v>
      </c>
      <c r="P60">
        <f t="shared" si="10"/>
        <v>0</v>
      </c>
    </row>
    <row r="61" spans="1:16" x14ac:dyDescent="0.2">
      <c r="A61" t="s">
        <v>14</v>
      </c>
      <c r="D61">
        <f>MIN(D47:D58)</f>
        <v>347</v>
      </c>
      <c r="E61">
        <f t="shared" ref="E61:P61" si="11">MIN(E47:E58)</f>
        <v>315</v>
      </c>
      <c r="F61">
        <f t="shared" si="11"/>
        <v>32.299999999999997</v>
      </c>
      <c r="G61">
        <f t="shared" si="11"/>
        <v>41.08</v>
      </c>
      <c r="H61">
        <f t="shared" si="11"/>
        <v>97</v>
      </c>
      <c r="I61">
        <f t="shared" si="11"/>
        <v>71.5</v>
      </c>
      <c r="J61">
        <f t="shared" si="11"/>
        <v>80</v>
      </c>
      <c r="K61">
        <f t="shared" si="11"/>
        <v>105</v>
      </c>
      <c r="L61">
        <f t="shared" si="11"/>
        <v>53.3</v>
      </c>
      <c r="M61">
        <f t="shared" si="11"/>
        <v>49.5</v>
      </c>
      <c r="N61">
        <f t="shared" si="11"/>
        <v>305</v>
      </c>
      <c r="O61">
        <f t="shared" si="11"/>
        <v>77</v>
      </c>
      <c r="P61">
        <f t="shared" si="11"/>
        <v>0</v>
      </c>
    </row>
    <row r="62" spans="1:16" x14ac:dyDescent="0.2">
      <c r="A62" t="s">
        <v>15</v>
      </c>
      <c r="D62">
        <f>MAX(D47:D58)</f>
        <v>370</v>
      </c>
      <c r="E62">
        <f t="shared" ref="E62:P62" si="12">MAX(E47:E58)</f>
        <v>342</v>
      </c>
      <c r="F62">
        <f t="shared" si="12"/>
        <v>39.71</v>
      </c>
      <c r="G62">
        <f t="shared" si="12"/>
        <v>49.51</v>
      </c>
      <c r="H62">
        <f t="shared" si="12"/>
        <v>108</v>
      </c>
      <c r="I62">
        <f t="shared" si="12"/>
        <v>81</v>
      </c>
      <c r="J62">
        <f t="shared" si="12"/>
        <v>92.5</v>
      </c>
      <c r="K62">
        <f t="shared" si="12"/>
        <v>109</v>
      </c>
      <c r="L62">
        <f t="shared" si="12"/>
        <v>60.31</v>
      </c>
      <c r="M62">
        <f t="shared" si="12"/>
        <v>60.49</v>
      </c>
      <c r="N62">
        <f t="shared" si="12"/>
        <v>336</v>
      </c>
      <c r="O62">
        <f t="shared" si="12"/>
        <v>94.5</v>
      </c>
      <c r="P62">
        <f t="shared" si="12"/>
        <v>0</v>
      </c>
    </row>
    <row r="63" spans="1:16" x14ac:dyDescent="0.2">
      <c r="A63" t="s">
        <v>16</v>
      </c>
      <c r="D63">
        <f>AVERAGE(D47:D58)</f>
        <v>355.25</v>
      </c>
      <c r="E63">
        <f t="shared" ref="E63:P63" si="13">AVERAGE(E47:E58)</f>
        <v>323.54166666666669</v>
      </c>
      <c r="F63">
        <f t="shared" si="13"/>
        <v>36.705833333333338</v>
      </c>
      <c r="G63">
        <f t="shared" si="13"/>
        <v>45.525000000000006</v>
      </c>
      <c r="H63">
        <f t="shared" si="13"/>
        <v>103.83333333333333</v>
      </c>
      <c r="I63">
        <f t="shared" si="13"/>
        <v>76.791666666666671</v>
      </c>
      <c r="J63">
        <f t="shared" si="13"/>
        <v>85.791666666666671</v>
      </c>
      <c r="K63">
        <f t="shared" si="13"/>
        <v>106.75</v>
      </c>
      <c r="L63">
        <f t="shared" si="13"/>
        <v>56.974999999999994</v>
      </c>
      <c r="M63">
        <f t="shared" si="13"/>
        <v>54.667499999999997</v>
      </c>
      <c r="N63">
        <f t="shared" si="13"/>
        <v>319.125</v>
      </c>
      <c r="O63">
        <f t="shared" si="13"/>
        <v>86.875</v>
      </c>
      <c r="P63" t="e">
        <f t="shared" si="13"/>
        <v>#DIV/0!</v>
      </c>
    </row>
    <row r="64" spans="1:16" x14ac:dyDescent="0.2">
      <c r="A64" t="s">
        <v>17</v>
      </c>
      <c r="D64">
        <f>STDEV(D47:D58)</f>
        <v>7.51211143300059</v>
      </c>
      <c r="E64">
        <f t="shared" ref="E64:P64" si="14">STDEV(E47:E58)</f>
        <v>9.1836275594949495</v>
      </c>
      <c r="F64">
        <f t="shared" si="14"/>
        <v>2.2372322931098005</v>
      </c>
      <c r="G64">
        <f t="shared" si="14"/>
        <v>2.7063108065811994</v>
      </c>
      <c r="H64">
        <f t="shared" si="14"/>
        <v>4.7689017857808977</v>
      </c>
      <c r="I64">
        <f t="shared" si="14"/>
        <v>3.4539722411195255</v>
      </c>
      <c r="J64">
        <f t="shared" si="14"/>
        <v>3.5704489998606705</v>
      </c>
      <c r="K64">
        <f t="shared" si="14"/>
        <v>1.3568010505999362</v>
      </c>
      <c r="L64">
        <f t="shared" si="14"/>
        <v>2.315522717346012</v>
      </c>
      <c r="M64">
        <f t="shared" si="14"/>
        <v>3.5593439768382251</v>
      </c>
      <c r="N64">
        <f t="shared" si="14"/>
        <v>9.269022209881296</v>
      </c>
      <c r="O64">
        <f t="shared" si="14"/>
        <v>5.4818916774810829</v>
      </c>
      <c r="P64" t="e">
        <f t="shared" si="14"/>
        <v>#DIV/0!</v>
      </c>
    </row>
    <row r="67" spans="1:17" x14ac:dyDescent="0.2">
      <c r="A67" s="9" t="s">
        <v>132</v>
      </c>
    </row>
    <row r="68" spans="1:17" x14ac:dyDescent="0.2">
      <c r="A68" t="s">
        <v>1</v>
      </c>
      <c r="C68" t="s">
        <v>120</v>
      </c>
      <c r="D68">
        <v>1</v>
      </c>
      <c r="E68">
        <v>2</v>
      </c>
      <c r="F68">
        <v>3</v>
      </c>
      <c r="G68">
        <v>4</v>
      </c>
      <c r="H68">
        <v>5</v>
      </c>
      <c r="I68">
        <v>6</v>
      </c>
      <c r="J68">
        <v>7</v>
      </c>
      <c r="K68">
        <v>8</v>
      </c>
      <c r="L68">
        <v>9</v>
      </c>
      <c r="M68">
        <v>10</v>
      </c>
      <c r="N68">
        <v>11</v>
      </c>
      <c r="O68" t="s">
        <v>38</v>
      </c>
      <c r="P68" t="s">
        <v>31</v>
      </c>
      <c r="Q68" t="s">
        <v>32</v>
      </c>
    </row>
    <row r="69" spans="1:17" x14ac:dyDescent="0.2">
      <c r="A69" t="s">
        <v>122</v>
      </c>
      <c r="C69" t="s">
        <v>123</v>
      </c>
      <c r="D69">
        <v>256</v>
      </c>
      <c r="E69">
        <v>242</v>
      </c>
      <c r="F69">
        <v>33</v>
      </c>
      <c r="G69">
        <v>40.4</v>
      </c>
      <c r="H69">
        <v>85.5</v>
      </c>
      <c r="I69">
        <v>87.5</v>
      </c>
      <c r="J69">
        <v>68.150000000000006</v>
      </c>
      <c r="K69">
        <v>75</v>
      </c>
      <c r="L69">
        <v>41.2</v>
      </c>
      <c r="M69">
        <v>31.8</v>
      </c>
      <c r="N69">
        <v>38</v>
      </c>
      <c r="O69">
        <v>250.5</v>
      </c>
      <c r="P69">
        <v>74.5</v>
      </c>
      <c r="Q69">
        <v>105.45</v>
      </c>
    </row>
    <row r="70" spans="1:17" x14ac:dyDescent="0.2">
      <c r="C70" t="s">
        <v>124</v>
      </c>
      <c r="D70">
        <v>255</v>
      </c>
      <c r="E70">
        <v>244</v>
      </c>
      <c r="F70">
        <v>33.299999999999997</v>
      </c>
      <c r="G70">
        <v>36.1</v>
      </c>
      <c r="H70">
        <v>85</v>
      </c>
      <c r="I70">
        <v>88</v>
      </c>
      <c r="J70">
        <v>68.099999999999994</v>
      </c>
      <c r="K70">
        <v>75.5</v>
      </c>
      <c r="L70">
        <v>40.4</v>
      </c>
      <c r="M70">
        <v>31.96</v>
      </c>
      <c r="N70">
        <v>38.43</v>
      </c>
      <c r="O70">
        <v>251</v>
      </c>
      <c r="P70">
        <v>75</v>
      </c>
      <c r="Q70">
        <v>103.62</v>
      </c>
    </row>
    <row r="71" spans="1:17" x14ac:dyDescent="0.2">
      <c r="A71" t="s">
        <v>125</v>
      </c>
      <c r="C71" t="s">
        <v>123</v>
      </c>
      <c r="D71">
        <v>262</v>
      </c>
      <c r="E71">
        <v>242</v>
      </c>
      <c r="F71">
        <v>29.2</v>
      </c>
      <c r="G71">
        <v>39.799999999999997</v>
      </c>
      <c r="H71">
        <v>79.5</v>
      </c>
      <c r="I71">
        <v>85</v>
      </c>
      <c r="J71">
        <v>68.8</v>
      </c>
      <c r="K71">
        <v>77</v>
      </c>
      <c r="L71">
        <v>41.5</v>
      </c>
      <c r="M71">
        <v>3.5</v>
      </c>
      <c r="N71">
        <v>39.6</v>
      </c>
      <c r="O71">
        <v>258</v>
      </c>
      <c r="P71">
        <v>70</v>
      </c>
      <c r="Q71">
        <v>108</v>
      </c>
    </row>
    <row r="72" spans="1:17" x14ac:dyDescent="0.2">
      <c r="C72" t="s">
        <v>124</v>
      </c>
      <c r="D72">
        <v>260</v>
      </c>
      <c r="E72">
        <v>242</v>
      </c>
      <c r="F72">
        <v>28.7</v>
      </c>
      <c r="G72">
        <v>39.700000000000003</v>
      </c>
      <c r="H72">
        <v>79.5</v>
      </c>
      <c r="I72">
        <v>85</v>
      </c>
      <c r="J72">
        <v>69.099999999999994</v>
      </c>
      <c r="K72">
        <v>77.5</v>
      </c>
      <c r="L72">
        <v>42</v>
      </c>
      <c r="M72">
        <v>32.4</v>
      </c>
      <c r="N72">
        <v>40.9</v>
      </c>
      <c r="O72">
        <v>259</v>
      </c>
      <c r="P72">
        <v>70</v>
      </c>
      <c r="Q72">
        <v>108</v>
      </c>
    </row>
    <row r="73" spans="1:17" x14ac:dyDescent="0.2">
      <c r="A73" t="s">
        <v>126</v>
      </c>
      <c r="C73" t="s">
        <v>123</v>
      </c>
      <c r="D73">
        <v>263</v>
      </c>
      <c r="E73">
        <v>242</v>
      </c>
      <c r="F73">
        <v>31.18</v>
      </c>
      <c r="G73">
        <v>41.14</v>
      </c>
      <c r="H73">
        <v>87</v>
      </c>
      <c r="I73">
        <v>93.5</v>
      </c>
      <c r="J73">
        <v>70.5</v>
      </c>
      <c r="K73">
        <v>79</v>
      </c>
      <c r="L73">
        <v>44.51</v>
      </c>
      <c r="M73">
        <v>34.049999999999997</v>
      </c>
      <c r="N73">
        <v>41.69</v>
      </c>
      <c r="O73">
        <v>257</v>
      </c>
      <c r="P73">
        <v>76</v>
      </c>
      <c r="Q73">
        <v>104</v>
      </c>
    </row>
    <row r="74" spans="1:17" x14ac:dyDescent="0.2">
      <c r="C74" t="s">
        <v>124</v>
      </c>
      <c r="D74">
        <v>262</v>
      </c>
      <c r="E74">
        <v>242</v>
      </c>
      <c r="F74">
        <v>30.72</v>
      </c>
      <c r="G74">
        <v>41.5</v>
      </c>
      <c r="H74">
        <v>86.5</v>
      </c>
      <c r="I74">
        <v>91</v>
      </c>
      <c r="J74">
        <v>70</v>
      </c>
      <c r="K74">
        <v>78.5</v>
      </c>
      <c r="L74">
        <v>43.49</v>
      </c>
      <c r="M74">
        <v>33.5</v>
      </c>
      <c r="N74">
        <v>41.95</v>
      </c>
      <c r="O74">
        <v>255.5</v>
      </c>
      <c r="P74">
        <v>76.5</v>
      </c>
      <c r="Q74">
        <v>102</v>
      </c>
    </row>
    <row r="75" spans="1:17" x14ac:dyDescent="0.2">
      <c r="A75" t="s">
        <v>127</v>
      </c>
      <c r="C75" t="s">
        <v>123</v>
      </c>
      <c r="D75">
        <v>257</v>
      </c>
      <c r="E75">
        <v>237</v>
      </c>
      <c r="F75">
        <v>32.299999999999997</v>
      </c>
      <c r="G75">
        <v>41.15</v>
      </c>
      <c r="H75">
        <v>81.5</v>
      </c>
      <c r="I75">
        <v>91</v>
      </c>
      <c r="J75">
        <v>68.55</v>
      </c>
      <c r="K75">
        <v>77</v>
      </c>
      <c r="L75">
        <v>41.85</v>
      </c>
      <c r="M75">
        <v>31.4</v>
      </c>
      <c r="N75">
        <v>36.340000000000003</v>
      </c>
      <c r="O75">
        <v>254</v>
      </c>
      <c r="P75">
        <v>73</v>
      </c>
      <c r="Q75">
        <v>102.5</v>
      </c>
    </row>
    <row r="76" spans="1:17" x14ac:dyDescent="0.2">
      <c r="C76" t="s">
        <v>124</v>
      </c>
      <c r="D76">
        <v>256.5</v>
      </c>
      <c r="E76">
        <v>237</v>
      </c>
      <c r="F76">
        <v>32.770000000000003</v>
      </c>
      <c r="G76">
        <v>40.79</v>
      </c>
      <c r="H76">
        <v>83</v>
      </c>
      <c r="I76">
        <v>90.5</v>
      </c>
      <c r="J76">
        <v>69.510000000000005</v>
      </c>
      <c r="K76">
        <v>77</v>
      </c>
      <c r="L76">
        <v>41.1</v>
      </c>
      <c r="M76">
        <v>31.85</v>
      </c>
      <c r="N76">
        <v>37.229999999999997</v>
      </c>
      <c r="O76">
        <v>254</v>
      </c>
      <c r="P76">
        <v>73.5</v>
      </c>
      <c r="Q76">
        <v>101</v>
      </c>
    </row>
    <row r="77" spans="1:17" x14ac:dyDescent="0.2">
      <c r="A77" t="s">
        <v>128</v>
      </c>
      <c r="C77" t="s">
        <v>123</v>
      </c>
      <c r="D77">
        <v>272</v>
      </c>
      <c r="E77">
        <v>252</v>
      </c>
      <c r="F77">
        <v>31.83</v>
      </c>
      <c r="G77">
        <v>42.73</v>
      </c>
      <c r="H77">
        <v>83.5</v>
      </c>
      <c r="I77">
        <v>91.5</v>
      </c>
      <c r="J77">
        <v>68.03</v>
      </c>
      <c r="K77">
        <v>80</v>
      </c>
      <c r="L77">
        <v>42.86</v>
      </c>
      <c r="M77">
        <v>34.200000000000003</v>
      </c>
      <c r="N77">
        <v>43.1</v>
      </c>
      <c r="O77">
        <v>270</v>
      </c>
      <c r="P77">
        <v>74.5</v>
      </c>
      <c r="Q77">
        <v>104</v>
      </c>
    </row>
    <row r="78" spans="1:17" x14ac:dyDescent="0.2">
      <c r="C78" t="s">
        <v>124</v>
      </c>
      <c r="D78">
        <v>270.5</v>
      </c>
      <c r="E78">
        <v>253</v>
      </c>
      <c r="F78">
        <v>32.19</v>
      </c>
      <c r="G78">
        <v>43.27</v>
      </c>
      <c r="H78">
        <v>85.5</v>
      </c>
      <c r="I78">
        <v>92</v>
      </c>
      <c r="J78">
        <v>67.77</v>
      </c>
      <c r="K78">
        <v>80.5</v>
      </c>
      <c r="L78">
        <v>42</v>
      </c>
      <c r="M78">
        <v>33.17</v>
      </c>
      <c r="N78">
        <v>41.67</v>
      </c>
      <c r="O78">
        <v>269</v>
      </c>
      <c r="P78">
        <v>73.5</v>
      </c>
      <c r="Q78">
        <v>105</v>
      </c>
    </row>
    <row r="79" spans="1:17" x14ac:dyDescent="0.2">
      <c r="A79" t="s">
        <v>129</v>
      </c>
      <c r="C79" t="s">
        <v>123</v>
      </c>
      <c r="D79">
        <v>271</v>
      </c>
      <c r="E79">
        <v>254</v>
      </c>
      <c r="F79">
        <v>34.01</v>
      </c>
      <c r="G79">
        <v>42.11</v>
      </c>
      <c r="H79">
        <v>91</v>
      </c>
      <c r="I79">
        <v>94</v>
      </c>
      <c r="J79">
        <v>72.12</v>
      </c>
      <c r="K79">
        <v>84.03</v>
      </c>
      <c r="L79">
        <v>47.57</v>
      </c>
      <c r="M79">
        <v>36.479999999999997</v>
      </c>
      <c r="N79">
        <v>41.35</v>
      </c>
      <c r="O79">
        <v>267</v>
      </c>
      <c r="P79">
        <v>77</v>
      </c>
      <c r="Q79">
        <v>108</v>
      </c>
    </row>
    <row r="80" spans="1:17" x14ac:dyDescent="0.2">
      <c r="C80" t="s">
        <v>124</v>
      </c>
      <c r="D80">
        <v>268</v>
      </c>
      <c r="E80">
        <v>253</v>
      </c>
      <c r="F80">
        <v>34.340000000000003</v>
      </c>
      <c r="G80">
        <v>44.16</v>
      </c>
      <c r="H80">
        <v>93</v>
      </c>
      <c r="I80">
        <v>92.5</v>
      </c>
      <c r="J80">
        <v>72.2</v>
      </c>
      <c r="K80">
        <v>84.44</v>
      </c>
      <c r="L80">
        <v>46.78</v>
      </c>
      <c r="M80">
        <v>35.979999999999997</v>
      </c>
      <c r="N80">
        <v>43.42</v>
      </c>
      <c r="O80">
        <v>266</v>
      </c>
      <c r="P80">
        <v>78</v>
      </c>
      <c r="Q80">
        <v>107</v>
      </c>
    </row>
    <row r="82" spans="1:28" x14ac:dyDescent="0.2">
      <c r="A82" t="s">
        <v>13</v>
      </c>
      <c r="D82">
        <f>COUNT(D69:D80)</f>
        <v>12</v>
      </c>
      <c r="E82">
        <f t="shared" ref="E82:Q82" si="15">COUNT(E69:E80)</f>
        <v>12</v>
      </c>
      <c r="F82">
        <f t="shared" si="15"/>
        <v>12</v>
      </c>
      <c r="G82">
        <f t="shared" si="15"/>
        <v>12</v>
      </c>
      <c r="H82">
        <f t="shared" si="15"/>
        <v>12</v>
      </c>
      <c r="I82">
        <f t="shared" si="15"/>
        <v>12</v>
      </c>
      <c r="J82">
        <f t="shared" si="15"/>
        <v>12</v>
      </c>
      <c r="K82">
        <f t="shared" si="15"/>
        <v>12</v>
      </c>
      <c r="L82">
        <f t="shared" si="15"/>
        <v>12</v>
      </c>
      <c r="M82">
        <f t="shared" si="15"/>
        <v>12</v>
      </c>
      <c r="N82">
        <f t="shared" si="15"/>
        <v>12</v>
      </c>
      <c r="O82">
        <f t="shared" si="15"/>
        <v>12</v>
      </c>
      <c r="P82">
        <f t="shared" si="15"/>
        <v>12</v>
      </c>
      <c r="Q82">
        <f t="shared" si="15"/>
        <v>12</v>
      </c>
    </row>
    <row r="83" spans="1:28" x14ac:dyDescent="0.2">
      <c r="A83" t="s">
        <v>14</v>
      </c>
      <c r="D83">
        <f>MIN(D69:D80)</f>
        <v>255</v>
      </c>
      <c r="E83">
        <f t="shared" ref="E83:Q83" si="16">MIN(E69:E80)</f>
        <v>237</v>
      </c>
      <c r="F83">
        <f t="shared" si="16"/>
        <v>28.7</v>
      </c>
      <c r="G83">
        <f t="shared" si="16"/>
        <v>36.1</v>
      </c>
      <c r="H83">
        <f t="shared" si="16"/>
        <v>79.5</v>
      </c>
      <c r="I83">
        <f t="shared" si="16"/>
        <v>85</v>
      </c>
      <c r="J83">
        <f t="shared" si="16"/>
        <v>67.77</v>
      </c>
      <c r="K83">
        <f t="shared" si="16"/>
        <v>75</v>
      </c>
      <c r="L83">
        <f t="shared" si="16"/>
        <v>40.4</v>
      </c>
      <c r="M83">
        <f t="shared" si="16"/>
        <v>3.5</v>
      </c>
      <c r="N83">
        <f t="shared" si="16"/>
        <v>36.340000000000003</v>
      </c>
      <c r="O83">
        <f t="shared" si="16"/>
        <v>250.5</v>
      </c>
      <c r="P83">
        <f t="shared" si="16"/>
        <v>70</v>
      </c>
      <c r="Q83">
        <f t="shared" si="16"/>
        <v>101</v>
      </c>
    </row>
    <row r="84" spans="1:28" x14ac:dyDescent="0.2">
      <c r="A84" t="s">
        <v>15</v>
      </c>
      <c r="D84">
        <f>MAX(D69:D80)</f>
        <v>272</v>
      </c>
      <c r="E84">
        <f t="shared" ref="E84:Q84" si="17">MAX(E69:E80)</f>
        <v>254</v>
      </c>
      <c r="F84">
        <f t="shared" si="17"/>
        <v>34.340000000000003</v>
      </c>
      <c r="G84">
        <f t="shared" si="17"/>
        <v>44.16</v>
      </c>
      <c r="H84">
        <f t="shared" si="17"/>
        <v>93</v>
      </c>
      <c r="I84">
        <f t="shared" si="17"/>
        <v>94</v>
      </c>
      <c r="J84">
        <f t="shared" si="17"/>
        <v>72.2</v>
      </c>
      <c r="K84">
        <f t="shared" si="17"/>
        <v>84.44</v>
      </c>
      <c r="L84">
        <f t="shared" si="17"/>
        <v>47.57</v>
      </c>
      <c r="M84">
        <f t="shared" si="17"/>
        <v>36.479999999999997</v>
      </c>
      <c r="N84">
        <f t="shared" si="17"/>
        <v>43.42</v>
      </c>
      <c r="O84">
        <f t="shared" si="17"/>
        <v>270</v>
      </c>
      <c r="P84">
        <f t="shared" si="17"/>
        <v>78</v>
      </c>
      <c r="Q84">
        <f t="shared" si="17"/>
        <v>108</v>
      </c>
    </row>
    <row r="85" spans="1:28" x14ac:dyDescent="0.2">
      <c r="A85" t="s">
        <v>16</v>
      </c>
      <c r="D85">
        <f>AVERAGE(D69:D80)</f>
        <v>262.75</v>
      </c>
      <c r="E85">
        <f t="shared" ref="E85:Q85" si="18">AVERAGE(E69:E80)</f>
        <v>245</v>
      </c>
      <c r="F85">
        <f t="shared" si="18"/>
        <v>31.961666666666662</v>
      </c>
      <c r="G85">
        <f t="shared" si="18"/>
        <v>41.070833333333333</v>
      </c>
      <c r="H85">
        <f t="shared" si="18"/>
        <v>85.041666666666671</v>
      </c>
      <c r="I85">
        <f t="shared" si="18"/>
        <v>90.125</v>
      </c>
      <c r="J85">
        <f t="shared" si="18"/>
        <v>69.402500000000003</v>
      </c>
      <c r="K85">
        <f t="shared" si="18"/>
        <v>78.789166666666674</v>
      </c>
      <c r="L85">
        <f t="shared" si="18"/>
        <v>42.938333333333333</v>
      </c>
      <c r="M85">
        <f t="shared" si="18"/>
        <v>30.857500000000002</v>
      </c>
      <c r="N85">
        <f t="shared" si="18"/>
        <v>40.306666666666672</v>
      </c>
      <c r="O85">
        <f t="shared" si="18"/>
        <v>259.25</v>
      </c>
      <c r="P85">
        <f t="shared" si="18"/>
        <v>74.291666666666671</v>
      </c>
      <c r="Q85">
        <f t="shared" si="18"/>
        <v>104.88083333333333</v>
      </c>
    </row>
    <row r="86" spans="1:28" x14ac:dyDescent="0.2">
      <c r="A86" t="s">
        <v>17</v>
      </c>
      <c r="D86">
        <f>STDEV(D69:D80)</f>
        <v>6.2358931706984553</v>
      </c>
      <c r="E86">
        <f t="shared" ref="E86:Q86" si="19">STDEV(E69:E80)</f>
        <v>6.2667956144051224</v>
      </c>
      <c r="F86">
        <f t="shared" si="19"/>
        <v>1.7574973597980086</v>
      </c>
      <c r="G86">
        <f t="shared" si="19"/>
        <v>2.07012278218789</v>
      </c>
      <c r="H86">
        <f t="shared" si="19"/>
        <v>4.1090716344412517</v>
      </c>
      <c r="I86">
        <f t="shared" si="19"/>
        <v>3.0609342008312073</v>
      </c>
      <c r="J86">
        <f t="shared" si="19"/>
        <v>1.5308709642196874</v>
      </c>
      <c r="K86">
        <f t="shared" si="19"/>
        <v>3.020552202174398</v>
      </c>
      <c r="L86">
        <f t="shared" si="19"/>
        <v>2.2733628808174879</v>
      </c>
      <c r="M86">
        <f t="shared" si="19"/>
        <v>8.7684487329183884</v>
      </c>
      <c r="N86">
        <f t="shared" si="19"/>
        <v>2.3345481686003295</v>
      </c>
      <c r="O86">
        <f t="shared" si="19"/>
        <v>6.9853743310902496</v>
      </c>
      <c r="P86">
        <f t="shared" si="19"/>
        <v>2.5086969936723342</v>
      </c>
      <c r="Q86">
        <f t="shared" si="19"/>
        <v>2.4529479790404825</v>
      </c>
    </row>
    <row r="89" spans="1:28" x14ac:dyDescent="0.2">
      <c r="A89" s="9" t="s">
        <v>133</v>
      </c>
    </row>
    <row r="90" spans="1:28" x14ac:dyDescent="0.2">
      <c r="A90" t="s">
        <v>1</v>
      </c>
      <c r="C90" t="s">
        <v>120</v>
      </c>
      <c r="D90">
        <v>1</v>
      </c>
      <c r="E90">
        <v>2</v>
      </c>
      <c r="F90">
        <v>3</v>
      </c>
      <c r="G90">
        <v>4</v>
      </c>
      <c r="H90">
        <v>5</v>
      </c>
      <c r="I90">
        <v>6</v>
      </c>
      <c r="J90">
        <v>7</v>
      </c>
      <c r="K90">
        <v>8</v>
      </c>
      <c r="L90">
        <v>9</v>
      </c>
      <c r="M90">
        <v>10</v>
      </c>
      <c r="N90">
        <v>11</v>
      </c>
      <c r="O90">
        <v>12</v>
      </c>
      <c r="P90" t="s">
        <v>134</v>
      </c>
      <c r="Q90" t="s">
        <v>135</v>
      </c>
      <c r="R90" t="s">
        <v>136</v>
      </c>
      <c r="S90" t="s">
        <v>137</v>
      </c>
      <c r="T90">
        <v>15</v>
      </c>
      <c r="U90">
        <v>16</v>
      </c>
      <c r="V90" t="s">
        <v>38</v>
      </c>
      <c r="W90" t="s">
        <v>39</v>
      </c>
      <c r="X90" t="s">
        <v>30</v>
      </c>
      <c r="Y90" t="s">
        <v>26</v>
      </c>
      <c r="Z90" t="s">
        <v>40</v>
      </c>
      <c r="AA90" t="s">
        <v>138</v>
      </c>
      <c r="AB90" t="s">
        <v>42</v>
      </c>
    </row>
    <row r="91" spans="1:28" x14ac:dyDescent="0.2">
      <c r="A91" t="s">
        <v>122</v>
      </c>
      <c r="C91" t="s">
        <v>123</v>
      </c>
      <c r="D91">
        <v>215.5</v>
      </c>
      <c r="E91">
        <v>204</v>
      </c>
      <c r="F91">
        <v>31.4</v>
      </c>
      <c r="G91">
        <v>24.3</v>
      </c>
      <c r="H91">
        <v>47.7</v>
      </c>
      <c r="I91">
        <v>28.25</v>
      </c>
      <c r="J91">
        <v>37.799999999999997</v>
      </c>
      <c r="K91">
        <v>14.3</v>
      </c>
      <c r="L91">
        <v>6.89</v>
      </c>
      <c r="M91">
        <v>43.12</v>
      </c>
      <c r="N91">
        <v>43.2</v>
      </c>
      <c r="O91">
        <v>34.46</v>
      </c>
      <c r="P91">
        <v>26.15</v>
      </c>
      <c r="Q91">
        <v>25.8</v>
      </c>
      <c r="R91">
        <v>28.74</v>
      </c>
      <c r="S91">
        <v>27</v>
      </c>
      <c r="U91">
        <v>6.58</v>
      </c>
      <c r="V91">
        <v>213</v>
      </c>
      <c r="W91">
        <v>207</v>
      </c>
      <c r="X91">
        <v>31.5</v>
      </c>
      <c r="Z91">
        <v>20.2</v>
      </c>
      <c r="AA91">
        <v>11</v>
      </c>
      <c r="AB91">
        <v>43.2</v>
      </c>
    </row>
    <row r="92" spans="1:28" x14ac:dyDescent="0.2">
      <c r="C92" t="s">
        <v>124</v>
      </c>
      <c r="D92">
        <v>216</v>
      </c>
      <c r="E92">
        <v>205</v>
      </c>
      <c r="F92">
        <v>31.4</v>
      </c>
      <c r="G92">
        <v>23.88</v>
      </c>
      <c r="H92">
        <v>44.78</v>
      </c>
      <c r="I92">
        <v>28.6</v>
      </c>
      <c r="J92">
        <v>38.26</v>
      </c>
      <c r="K92">
        <v>13.7</v>
      </c>
      <c r="L92">
        <v>6.35</v>
      </c>
      <c r="M92">
        <v>43.5</v>
      </c>
      <c r="N92">
        <v>43.47</v>
      </c>
      <c r="O92">
        <v>34.35</v>
      </c>
      <c r="P92">
        <v>26.14</v>
      </c>
      <c r="Q92">
        <v>26.48</v>
      </c>
      <c r="R92">
        <v>29.08</v>
      </c>
      <c r="S92">
        <v>27.7</v>
      </c>
      <c r="U92">
        <v>7</v>
      </c>
      <c r="V92">
        <v>213</v>
      </c>
      <c r="W92">
        <v>207.5</v>
      </c>
      <c r="X92">
        <v>31.5</v>
      </c>
      <c r="Z92">
        <v>20.3</v>
      </c>
      <c r="AA92">
        <v>10</v>
      </c>
      <c r="AB92">
        <v>43.5</v>
      </c>
    </row>
    <row r="93" spans="1:28" x14ac:dyDescent="0.2">
      <c r="A93" t="s">
        <v>125</v>
      </c>
      <c r="C93" t="s">
        <v>123</v>
      </c>
      <c r="D93">
        <v>216</v>
      </c>
      <c r="E93">
        <v>207</v>
      </c>
      <c r="F93">
        <v>29.5</v>
      </c>
      <c r="G93">
        <v>22.9</v>
      </c>
      <c r="H93">
        <v>46.4</v>
      </c>
      <c r="I93">
        <v>30.5</v>
      </c>
      <c r="J93">
        <v>37.799999999999997</v>
      </c>
      <c r="K93">
        <v>14.9</v>
      </c>
      <c r="M93">
        <v>44.8</v>
      </c>
      <c r="N93">
        <v>46.6</v>
      </c>
      <c r="O93">
        <v>33.299999999999997</v>
      </c>
      <c r="P93">
        <v>25.2</v>
      </c>
      <c r="Q93">
        <v>26.6</v>
      </c>
      <c r="R93">
        <v>29.2</v>
      </c>
      <c r="S93">
        <v>26.5</v>
      </c>
      <c r="U93">
        <v>6.9</v>
      </c>
      <c r="V93">
        <v>213.5</v>
      </c>
      <c r="W93">
        <v>207.5</v>
      </c>
      <c r="X93">
        <v>33.5</v>
      </c>
      <c r="Z93">
        <v>19.3</v>
      </c>
      <c r="AA93">
        <v>11</v>
      </c>
      <c r="AB93">
        <v>46.6</v>
      </c>
    </row>
    <row r="94" spans="1:28" x14ac:dyDescent="0.2">
      <c r="C94" t="s">
        <v>124</v>
      </c>
      <c r="D94">
        <v>217</v>
      </c>
      <c r="E94">
        <v>209</v>
      </c>
      <c r="F94">
        <v>29.4</v>
      </c>
      <c r="G94">
        <v>22.7</v>
      </c>
      <c r="H94">
        <v>46.6</v>
      </c>
      <c r="I94">
        <v>30.7</v>
      </c>
      <c r="J94">
        <v>38.1</v>
      </c>
      <c r="K94">
        <v>14.6</v>
      </c>
      <c r="M94">
        <v>44.5</v>
      </c>
      <c r="N94">
        <v>47</v>
      </c>
      <c r="O94">
        <v>33.6</v>
      </c>
      <c r="P94">
        <v>25.7</v>
      </c>
      <c r="Q94">
        <v>26.5</v>
      </c>
      <c r="R94">
        <v>29.3</v>
      </c>
      <c r="S94">
        <v>26.5</v>
      </c>
      <c r="U94">
        <v>6.8</v>
      </c>
      <c r="V94">
        <v>214</v>
      </c>
      <c r="W94">
        <v>207.5</v>
      </c>
      <c r="X94">
        <v>32.6</v>
      </c>
      <c r="Z94">
        <v>19.600000000000001</v>
      </c>
      <c r="AA94">
        <v>11</v>
      </c>
      <c r="AB94">
        <v>47</v>
      </c>
    </row>
    <row r="95" spans="1:28" x14ac:dyDescent="0.2">
      <c r="A95" t="s">
        <v>126</v>
      </c>
      <c r="C95" t="s">
        <v>123</v>
      </c>
      <c r="D95">
        <v>216.5</v>
      </c>
      <c r="E95">
        <v>207.5</v>
      </c>
      <c r="F95">
        <v>29.96</v>
      </c>
      <c r="G95">
        <v>24.38</v>
      </c>
      <c r="H95">
        <v>50</v>
      </c>
      <c r="I95">
        <v>31.06</v>
      </c>
      <c r="J95">
        <v>41.77</v>
      </c>
      <c r="K95">
        <v>14.11</v>
      </c>
      <c r="M95">
        <v>44.87</v>
      </c>
      <c r="N95">
        <v>47.6</v>
      </c>
      <c r="O95">
        <v>35.9</v>
      </c>
      <c r="P95">
        <v>27.02</v>
      </c>
      <c r="Q95">
        <v>27.6</v>
      </c>
      <c r="R95">
        <v>29.25</v>
      </c>
      <c r="S95">
        <v>27.17</v>
      </c>
      <c r="U95">
        <v>7.5</v>
      </c>
      <c r="V95">
        <v>213</v>
      </c>
      <c r="W95">
        <v>207</v>
      </c>
      <c r="X95">
        <v>34.53</v>
      </c>
      <c r="Z95">
        <v>21.5</v>
      </c>
      <c r="AA95">
        <v>11</v>
      </c>
      <c r="AB95">
        <v>47.6</v>
      </c>
    </row>
    <row r="96" spans="1:28" x14ac:dyDescent="0.2">
      <c r="C96" t="s">
        <v>124</v>
      </c>
      <c r="D96">
        <v>217</v>
      </c>
      <c r="E96">
        <v>206.5</v>
      </c>
      <c r="F96">
        <v>30.48</v>
      </c>
      <c r="G96">
        <v>23.51</v>
      </c>
      <c r="H96">
        <v>49.46</v>
      </c>
      <c r="I96">
        <v>30.52</v>
      </c>
      <c r="J96">
        <v>42.61</v>
      </c>
      <c r="K96">
        <v>14.34</v>
      </c>
      <c r="M96">
        <v>43.08</v>
      </c>
      <c r="N96">
        <v>47.33</v>
      </c>
      <c r="O96">
        <v>36</v>
      </c>
      <c r="P96">
        <v>27.07</v>
      </c>
      <c r="Q96">
        <v>27.66</v>
      </c>
      <c r="R96">
        <v>29.62</v>
      </c>
      <c r="S96">
        <v>28.25</v>
      </c>
      <c r="U96">
        <v>7.74</v>
      </c>
      <c r="V96">
        <v>213</v>
      </c>
      <c r="W96">
        <v>207</v>
      </c>
      <c r="X96">
        <v>35.25</v>
      </c>
      <c r="Z96">
        <v>21.56</v>
      </c>
      <c r="AA96">
        <v>11</v>
      </c>
      <c r="AB96">
        <v>47.33</v>
      </c>
    </row>
    <row r="97" spans="1:28" x14ac:dyDescent="0.2">
      <c r="A97" t="s">
        <v>127</v>
      </c>
      <c r="C97" t="s">
        <v>123</v>
      </c>
      <c r="D97">
        <v>210</v>
      </c>
      <c r="E97">
        <v>199</v>
      </c>
      <c r="F97">
        <v>28.88</v>
      </c>
      <c r="G97">
        <v>22.55</v>
      </c>
      <c r="H97">
        <v>44.95</v>
      </c>
      <c r="I97">
        <v>28.78</v>
      </c>
      <c r="J97">
        <v>38.11</v>
      </c>
      <c r="K97">
        <v>13.17</v>
      </c>
      <c r="M97">
        <v>42.96</v>
      </c>
      <c r="N97">
        <v>44.64</v>
      </c>
      <c r="O97">
        <v>33.950000000000003</v>
      </c>
      <c r="P97">
        <v>25.89</v>
      </c>
      <c r="Q97">
        <v>26.16</v>
      </c>
      <c r="R97">
        <v>28.41</v>
      </c>
      <c r="S97">
        <v>27.1</v>
      </c>
      <c r="U97">
        <v>7.01</v>
      </c>
      <c r="V97">
        <v>206.5</v>
      </c>
      <c r="W97">
        <v>201</v>
      </c>
      <c r="X97">
        <v>31.63</v>
      </c>
      <c r="Z97">
        <v>21.22</v>
      </c>
      <c r="AA97">
        <v>11</v>
      </c>
      <c r="AB97">
        <v>44.64</v>
      </c>
    </row>
    <row r="98" spans="1:28" x14ac:dyDescent="0.2">
      <c r="C98" t="s">
        <v>124</v>
      </c>
      <c r="D98">
        <v>209</v>
      </c>
      <c r="E98">
        <v>201</v>
      </c>
      <c r="F98">
        <v>28.8</v>
      </c>
      <c r="G98">
        <v>23.3</v>
      </c>
      <c r="H98">
        <v>44.9</v>
      </c>
      <c r="I98">
        <v>28.58</v>
      </c>
      <c r="J98">
        <v>37.78</v>
      </c>
      <c r="K98">
        <v>13.83</v>
      </c>
      <c r="M98">
        <v>43.01</v>
      </c>
      <c r="N98">
        <v>44.85</v>
      </c>
      <c r="O98">
        <v>34.090000000000003</v>
      </c>
      <c r="P98">
        <v>26.26</v>
      </c>
      <c r="Q98">
        <v>26.2</v>
      </c>
      <c r="R98">
        <v>28.26</v>
      </c>
      <c r="S98">
        <v>27.27</v>
      </c>
      <c r="U98">
        <v>6.5</v>
      </c>
      <c r="V98">
        <v>206</v>
      </c>
      <c r="W98">
        <v>201</v>
      </c>
      <c r="X98">
        <v>31.2</v>
      </c>
      <c r="Z98">
        <v>21.7</v>
      </c>
      <c r="AA98">
        <v>11</v>
      </c>
      <c r="AB98">
        <v>44.85</v>
      </c>
    </row>
    <row r="99" spans="1:28" x14ac:dyDescent="0.2">
      <c r="A99" t="s">
        <v>128</v>
      </c>
      <c r="C99" t="s">
        <v>123</v>
      </c>
      <c r="D99">
        <v>220</v>
      </c>
      <c r="E99">
        <v>207</v>
      </c>
      <c r="F99">
        <v>30.63</v>
      </c>
      <c r="H99">
        <v>49.5</v>
      </c>
      <c r="I99">
        <v>31.46</v>
      </c>
      <c r="J99">
        <v>40.28</v>
      </c>
      <c r="K99">
        <v>15.68</v>
      </c>
      <c r="M99">
        <v>46.15</v>
      </c>
      <c r="N99">
        <v>45.55</v>
      </c>
      <c r="O99">
        <v>36.159999999999997</v>
      </c>
      <c r="P99">
        <v>26.79</v>
      </c>
      <c r="Q99">
        <v>27.32</v>
      </c>
      <c r="R99">
        <v>29.23</v>
      </c>
      <c r="S99">
        <v>27.6</v>
      </c>
      <c r="V99">
        <v>216</v>
      </c>
      <c r="W99">
        <v>208</v>
      </c>
      <c r="X99">
        <v>35.22</v>
      </c>
      <c r="Z99">
        <v>21.23</v>
      </c>
      <c r="AA99">
        <v>10</v>
      </c>
      <c r="AB99">
        <v>46.15</v>
      </c>
    </row>
    <row r="100" spans="1:28" x14ac:dyDescent="0.2">
      <c r="C100" t="s">
        <v>124</v>
      </c>
      <c r="D100">
        <v>219</v>
      </c>
      <c r="E100">
        <v>207</v>
      </c>
      <c r="F100">
        <v>30.04</v>
      </c>
      <c r="H100">
        <v>49.04</v>
      </c>
      <c r="I100">
        <v>30.66</v>
      </c>
      <c r="J100">
        <v>40.72</v>
      </c>
      <c r="K100">
        <v>16.02</v>
      </c>
      <c r="M100">
        <v>46.38</v>
      </c>
      <c r="N100">
        <v>45.43</v>
      </c>
      <c r="O100">
        <v>35.79</v>
      </c>
      <c r="P100">
        <v>26.43</v>
      </c>
      <c r="Q100">
        <v>27.02</v>
      </c>
      <c r="R100">
        <v>28.76</v>
      </c>
      <c r="S100">
        <v>27.57</v>
      </c>
      <c r="V100">
        <v>215.5</v>
      </c>
      <c r="W100">
        <v>208</v>
      </c>
      <c r="X100">
        <v>34.520000000000003</v>
      </c>
      <c r="Z100">
        <v>21.17</v>
      </c>
      <c r="AA100">
        <v>10</v>
      </c>
      <c r="AB100">
        <v>46.38</v>
      </c>
    </row>
    <row r="101" spans="1:28" x14ac:dyDescent="0.2">
      <c r="A101" t="s">
        <v>129</v>
      </c>
      <c r="C101" t="s">
        <v>123</v>
      </c>
      <c r="D101">
        <v>216</v>
      </c>
      <c r="E101">
        <v>202</v>
      </c>
      <c r="F101">
        <v>33.049999999999997</v>
      </c>
      <c r="H101">
        <v>47.52</v>
      </c>
      <c r="I101">
        <v>30.72</v>
      </c>
      <c r="J101">
        <v>40.04</v>
      </c>
      <c r="K101">
        <v>15.64</v>
      </c>
      <c r="L101">
        <v>6.96</v>
      </c>
      <c r="M101">
        <v>46.41</v>
      </c>
      <c r="N101">
        <v>47.18</v>
      </c>
      <c r="O101">
        <v>35.69</v>
      </c>
      <c r="P101">
        <v>27.37</v>
      </c>
      <c r="Q101">
        <v>27.57</v>
      </c>
      <c r="R101">
        <v>29.36</v>
      </c>
      <c r="S101">
        <v>28.44</v>
      </c>
      <c r="U101">
        <v>8.11</v>
      </c>
      <c r="V101">
        <v>212.5</v>
      </c>
      <c r="W101">
        <v>205</v>
      </c>
      <c r="X101">
        <v>35.590000000000003</v>
      </c>
      <c r="Z101">
        <v>22.84</v>
      </c>
      <c r="AA101">
        <v>11</v>
      </c>
      <c r="AB101">
        <v>47.18</v>
      </c>
    </row>
    <row r="102" spans="1:28" x14ac:dyDescent="0.2">
      <c r="C102" t="s">
        <v>124</v>
      </c>
      <c r="D102">
        <v>215.5</v>
      </c>
      <c r="E102">
        <v>203</v>
      </c>
      <c r="F102">
        <v>32.76</v>
      </c>
      <c r="G102">
        <v>25.21</v>
      </c>
      <c r="H102">
        <v>47.77</v>
      </c>
      <c r="I102">
        <v>30.54</v>
      </c>
      <c r="J102">
        <v>39.700000000000003</v>
      </c>
      <c r="K102">
        <v>15.71</v>
      </c>
      <c r="L102">
        <v>4.67</v>
      </c>
      <c r="M102">
        <v>46.46</v>
      </c>
      <c r="N102">
        <v>47.65</v>
      </c>
      <c r="O102">
        <v>35.49</v>
      </c>
      <c r="P102">
        <v>26.86</v>
      </c>
      <c r="Q102">
        <v>27.68</v>
      </c>
      <c r="R102">
        <v>29.03</v>
      </c>
      <c r="S102">
        <v>28.35</v>
      </c>
      <c r="U102">
        <v>9.25</v>
      </c>
      <c r="V102">
        <v>212</v>
      </c>
      <c r="W102">
        <v>203</v>
      </c>
      <c r="X102">
        <v>36.020000000000003</v>
      </c>
      <c r="Z102">
        <v>22.6</v>
      </c>
      <c r="AA102">
        <v>11</v>
      </c>
      <c r="AB102">
        <v>47.65</v>
      </c>
    </row>
    <row r="104" spans="1:28" x14ac:dyDescent="0.2">
      <c r="A104" t="s">
        <v>13</v>
      </c>
      <c r="D104">
        <f>COUNT(D91:D102)</f>
        <v>12</v>
      </c>
      <c r="E104">
        <f t="shared" ref="E104:T104" si="20">COUNT(E91:E102)</f>
        <v>12</v>
      </c>
      <c r="F104">
        <f t="shared" si="20"/>
        <v>12</v>
      </c>
      <c r="G104">
        <f t="shared" si="20"/>
        <v>9</v>
      </c>
      <c r="H104">
        <f t="shared" si="20"/>
        <v>12</v>
      </c>
      <c r="I104">
        <f t="shared" si="20"/>
        <v>12</v>
      </c>
      <c r="J104">
        <f t="shared" si="20"/>
        <v>12</v>
      </c>
      <c r="K104">
        <f t="shared" si="20"/>
        <v>12</v>
      </c>
      <c r="L104">
        <f t="shared" si="20"/>
        <v>4</v>
      </c>
      <c r="M104">
        <f t="shared" si="20"/>
        <v>12</v>
      </c>
      <c r="N104">
        <f t="shared" si="20"/>
        <v>12</v>
      </c>
      <c r="O104">
        <f t="shared" si="20"/>
        <v>12</v>
      </c>
      <c r="P104">
        <f t="shared" si="20"/>
        <v>12</v>
      </c>
      <c r="Q104">
        <f t="shared" si="20"/>
        <v>12</v>
      </c>
      <c r="R104">
        <f t="shared" si="20"/>
        <v>12</v>
      </c>
      <c r="S104">
        <f t="shared" si="20"/>
        <v>12</v>
      </c>
      <c r="T104">
        <f t="shared" si="20"/>
        <v>0</v>
      </c>
      <c r="U104">
        <f t="shared" ref="U104:AB104" si="21">COUNT(U91:U102)</f>
        <v>10</v>
      </c>
      <c r="V104">
        <f t="shared" si="21"/>
        <v>12</v>
      </c>
      <c r="W104">
        <f t="shared" si="21"/>
        <v>12</v>
      </c>
      <c r="X104">
        <f t="shared" si="21"/>
        <v>12</v>
      </c>
      <c r="Y104">
        <f t="shared" si="21"/>
        <v>0</v>
      </c>
      <c r="Z104">
        <f t="shared" si="21"/>
        <v>12</v>
      </c>
      <c r="AA104">
        <v>12</v>
      </c>
      <c r="AB104">
        <f t="shared" si="21"/>
        <v>12</v>
      </c>
    </row>
    <row r="105" spans="1:28" x14ac:dyDescent="0.2">
      <c r="A105" t="s">
        <v>14</v>
      </c>
      <c r="D105">
        <f>MIN(D91:D102)</f>
        <v>209</v>
      </c>
      <c r="E105">
        <f t="shared" ref="E105:T105" si="22">MIN(E91:E102)</f>
        <v>199</v>
      </c>
      <c r="F105">
        <f t="shared" si="22"/>
        <v>28.8</v>
      </c>
      <c r="G105">
        <f t="shared" si="22"/>
        <v>22.55</v>
      </c>
      <c r="H105">
        <f t="shared" si="22"/>
        <v>44.78</v>
      </c>
      <c r="I105">
        <f t="shared" si="22"/>
        <v>28.25</v>
      </c>
      <c r="J105">
        <f t="shared" si="22"/>
        <v>37.78</v>
      </c>
      <c r="K105">
        <f t="shared" si="22"/>
        <v>13.17</v>
      </c>
      <c r="L105">
        <f t="shared" si="22"/>
        <v>4.67</v>
      </c>
      <c r="M105">
        <f t="shared" si="22"/>
        <v>42.96</v>
      </c>
      <c r="N105">
        <f t="shared" si="22"/>
        <v>43.2</v>
      </c>
      <c r="O105">
        <f t="shared" si="22"/>
        <v>33.299999999999997</v>
      </c>
      <c r="P105">
        <f t="shared" si="22"/>
        <v>25.2</v>
      </c>
      <c r="Q105">
        <f t="shared" si="22"/>
        <v>25.8</v>
      </c>
      <c r="R105">
        <f t="shared" si="22"/>
        <v>28.26</v>
      </c>
      <c r="S105">
        <f t="shared" si="22"/>
        <v>26.5</v>
      </c>
      <c r="T105">
        <f t="shared" si="22"/>
        <v>0</v>
      </c>
      <c r="U105">
        <f t="shared" ref="U105:AB105" si="23">MIN(U91:U102)</f>
        <v>6.5</v>
      </c>
      <c r="V105">
        <f t="shared" si="23"/>
        <v>206</v>
      </c>
      <c r="W105">
        <f t="shared" si="23"/>
        <v>201</v>
      </c>
      <c r="X105">
        <f t="shared" si="23"/>
        <v>31.2</v>
      </c>
      <c r="Y105">
        <f t="shared" si="23"/>
        <v>0</v>
      </c>
      <c r="Z105">
        <f t="shared" si="23"/>
        <v>19.3</v>
      </c>
      <c r="AB105">
        <f t="shared" si="23"/>
        <v>43.2</v>
      </c>
    </row>
    <row r="106" spans="1:28" x14ac:dyDescent="0.2">
      <c r="A106" t="s">
        <v>15</v>
      </c>
      <c r="D106">
        <f>MAX(D91:D102)</f>
        <v>220</v>
      </c>
      <c r="E106">
        <f t="shared" ref="E106:T106" si="24">MAX(E91:E102)</f>
        <v>209</v>
      </c>
      <c r="F106">
        <f t="shared" si="24"/>
        <v>33.049999999999997</v>
      </c>
      <c r="G106">
        <f t="shared" si="24"/>
        <v>25.21</v>
      </c>
      <c r="H106">
        <f t="shared" si="24"/>
        <v>50</v>
      </c>
      <c r="I106">
        <f t="shared" si="24"/>
        <v>31.46</v>
      </c>
      <c r="J106">
        <f t="shared" si="24"/>
        <v>42.61</v>
      </c>
      <c r="K106">
        <f t="shared" si="24"/>
        <v>16.02</v>
      </c>
      <c r="L106">
        <f t="shared" si="24"/>
        <v>6.96</v>
      </c>
      <c r="M106">
        <f t="shared" si="24"/>
        <v>46.46</v>
      </c>
      <c r="N106">
        <f t="shared" si="24"/>
        <v>47.65</v>
      </c>
      <c r="O106">
        <f t="shared" si="24"/>
        <v>36.159999999999997</v>
      </c>
      <c r="P106">
        <f t="shared" si="24"/>
        <v>27.37</v>
      </c>
      <c r="Q106">
        <f t="shared" si="24"/>
        <v>27.68</v>
      </c>
      <c r="R106">
        <f t="shared" si="24"/>
        <v>29.62</v>
      </c>
      <c r="S106">
        <f t="shared" si="24"/>
        <v>28.44</v>
      </c>
      <c r="T106">
        <f t="shared" si="24"/>
        <v>0</v>
      </c>
      <c r="U106">
        <f t="shared" ref="U106:AB106" si="25">MAX(U91:U102)</f>
        <v>9.25</v>
      </c>
      <c r="V106">
        <f t="shared" si="25"/>
        <v>216</v>
      </c>
      <c r="W106">
        <f t="shared" si="25"/>
        <v>208</v>
      </c>
      <c r="X106">
        <f t="shared" si="25"/>
        <v>36.020000000000003</v>
      </c>
      <c r="Y106">
        <f t="shared" si="25"/>
        <v>0</v>
      </c>
      <c r="Z106">
        <f t="shared" si="25"/>
        <v>22.84</v>
      </c>
      <c r="AB106">
        <f t="shared" si="25"/>
        <v>47.65</v>
      </c>
    </row>
    <row r="107" spans="1:28" x14ac:dyDescent="0.2">
      <c r="A107" t="s">
        <v>16</v>
      </c>
      <c r="D107">
        <f>AVERAGE(D91:D102)</f>
        <v>215.625</v>
      </c>
      <c r="E107">
        <f t="shared" ref="E107:T107" si="26">AVERAGE(E91:E102)</f>
        <v>204.83333333333334</v>
      </c>
      <c r="F107">
        <f t="shared" si="26"/>
        <v>30.525000000000002</v>
      </c>
      <c r="G107">
        <f t="shared" si="26"/>
        <v>23.63666666666667</v>
      </c>
      <c r="H107">
        <f t="shared" si="26"/>
        <v>47.384999999999998</v>
      </c>
      <c r="I107">
        <f t="shared" si="26"/>
        <v>30.030833333333337</v>
      </c>
      <c r="J107">
        <f t="shared" si="26"/>
        <v>39.414166666666667</v>
      </c>
      <c r="K107">
        <f t="shared" si="26"/>
        <v>14.66666666666667</v>
      </c>
      <c r="L107">
        <f t="shared" si="26"/>
        <v>6.2174999999999994</v>
      </c>
      <c r="M107">
        <f t="shared" si="26"/>
        <v>44.603333333333332</v>
      </c>
      <c r="N107">
        <f t="shared" si="26"/>
        <v>45.875</v>
      </c>
      <c r="O107">
        <f t="shared" si="26"/>
        <v>34.898333333333333</v>
      </c>
      <c r="P107">
        <f t="shared" si="26"/>
        <v>26.406666666666666</v>
      </c>
      <c r="Q107">
        <f t="shared" si="26"/>
        <v>26.882499999999997</v>
      </c>
      <c r="R107">
        <f t="shared" si="26"/>
        <v>29.02</v>
      </c>
      <c r="S107">
        <f t="shared" si="26"/>
        <v>27.454166666666669</v>
      </c>
      <c r="T107" t="e">
        <f t="shared" si="26"/>
        <v>#DIV/0!</v>
      </c>
      <c r="U107">
        <f t="shared" ref="U107:AB107" si="27">AVERAGE(U91:U102)</f>
        <v>7.3390000000000004</v>
      </c>
      <c r="V107">
        <f t="shared" si="27"/>
        <v>212.33333333333334</v>
      </c>
      <c r="W107">
        <f t="shared" si="27"/>
        <v>205.79166666666666</v>
      </c>
      <c r="X107">
        <f t="shared" si="27"/>
        <v>33.588333333333331</v>
      </c>
      <c r="Y107" t="e">
        <f t="shared" si="27"/>
        <v>#DIV/0!</v>
      </c>
      <c r="Z107">
        <f t="shared" si="27"/>
        <v>21.101666666666663</v>
      </c>
      <c r="AB107">
        <f t="shared" si="27"/>
        <v>46.006666666666668</v>
      </c>
    </row>
    <row r="108" spans="1:28" x14ac:dyDescent="0.2">
      <c r="A108" t="s">
        <v>17</v>
      </c>
      <c r="D108">
        <f>STDEV(D91:D102)</f>
        <v>3.1775133216228864</v>
      </c>
      <c r="E108">
        <f t="shared" ref="E108:T108" si="28">STDEV(E91:E102)</f>
        <v>3.0476021373989726</v>
      </c>
      <c r="F108">
        <f t="shared" si="28"/>
        <v>1.3969935250712178</v>
      </c>
      <c r="G108">
        <f t="shared" si="28"/>
        <v>0.8844065807082172</v>
      </c>
      <c r="H108">
        <f t="shared" si="28"/>
        <v>1.8853188782609887</v>
      </c>
      <c r="I108">
        <f t="shared" si="28"/>
        <v>1.1292431764306352</v>
      </c>
      <c r="J108">
        <f t="shared" si="28"/>
        <v>1.687738984199832</v>
      </c>
      <c r="K108">
        <f t="shared" si="28"/>
        <v>0.92336669888298484</v>
      </c>
      <c r="L108">
        <f t="shared" si="28"/>
        <v>1.0670637281812223</v>
      </c>
      <c r="M108">
        <f t="shared" si="28"/>
        <v>1.4572036317009456</v>
      </c>
      <c r="N108">
        <f t="shared" si="28"/>
        <v>1.5827680011468972</v>
      </c>
      <c r="O108">
        <f t="shared" si="28"/>
        <v>1.0386427623965739</v>
      </c>
      <c r="P108">
        <f t="shared" si="28"/>
        <v>0.63804151095126238</v>
      </c>
      <c r="Q108">
        <f t="shared" si="28"/>
        <v>0.6732570088755111</v>
      </c>
      <c r="R108">
        <f t="shared" si="28"/>
        <v>0.40258257199328329</v>
      </c>
      <c r="S108">
        <f t="shared" si="28"/>
        <v>0.65851704379590448</v>
      </c>
      <c r="T108" t="e">
        <f t="shared" si="28"/>
        <v>#DIV/0!</v>
      </c>
      <c r="U108">
        <f t="shared" ref="U108:AB108" si="29">STDEV(U91:U102)</f>
        <v>0.84455708313096212</v>
      </c>
      <c r="V108">
        <f t="shared" si="29"/>
        <v>3.0698929011029725</v>
      </c>
      <c r="W108">
        <f t="shared" si="29"/>
        <v>2.6496855159307744</v>
      </c>
      <c r="X108">
        <f t="shared" si="29"/>
        <v>1.8176900092416675</v>
      </c>
      <c r="Y108" t="e">
        <f t="shared" si="29"/>
        <v>#DIV/0!</v>
      </c>
      <c r="Z108">
        <f t="shared" si="29"/>
        <v>1.0865025903272749</v>
      </c>
      <c r="AB108">
        <f t="shared" si="29"/>
        <v>1.5734232126356225</v>
      </c>
    </row>
    <row r="111" spans="1:28" x14ac:dyDescent="0.2">
      <c r="A111" s="9" t="s">
        <v>139</v>
      </c>
    </row>
    <row r="112" spans="1:28" x14ac:dyDescent="0.2">
      <c r="A112" t="s">
        <v>1</v>
      </c>
      <c r="C112" t="s">
        <v>120</v>
      </c>
      <c r="D112">
        <v>1</v>
      </c>
      <c r="E112">
        <v>2</v>
      </c>
      <c r="F112">
        <v>3</v>
      </c>
      <c r="G112">
        <v>4</v>
      </c>
      <c r="H112">
        <v>5</v>
      </c>
      <c r="I112">
        <v>6</v>
      </c>
      <c r="J112">
        <v>7</v>
      </c>
      <c r="K112">
        <v>8</v>
      </c>
      <c r="L112">
        <v>9</v>
      </c>
      <c r="M112">
        <v>10</v>
      </c>
      <c r="N112">
        <v>11</v>
      </c>
      <c r="O112">
        <v>12</v>
      </c>
      <c r="P112" t="s">
        <v>140</v>
      </c>
      <c r="Q112" t="s">
        <v>141</v>
      </c>
      <c r="R112" t="s">
        <v>142</v>
      </c>
      <c r="S112" t="s">
        <v>143</v>
      </c>
      <c r="T112">
        <v>15</v>
      </c>
      <c r="U112" t="s">
        <v>144</v>
      </c>
      <c r="V112" t="s">
        <v>39</v>
      </c>
      <c r="W112" t="s">
        <v>30</v>
      </c>
      <c r="X112" t="s">
        <v>26</v>
      </c>
      <c r="Y112" t="s">
        <v>145</v>
      </c>
      <c r="Z112" t="s">
        <v>42</v>
      </c>
    </row>
    <row r="113" spans="1:26" x14ac:dyDescent="0.2">
      <c r="A113" t="s">
        <v>122</v>
      </c>
      <c r="C113" t="s">
        <v>123</v>
      </c>
      <c r="D113">
        <v>256</v>
      </c>
      <c r="E113">
        <v>245</v>
      </c>
      <c r="F113">
        <v>30</v>
      </c>
      <c r="G113">
        <v>27.2</v>
      </c>
      <c r="H113">
        <v>46.8</v>
      </c>
      <c r="I113">
        <v>34.6</v>
      </c>
      <c r="J113">
        <v>40.299999999999997</v>
      </c>
      <c r="K113">
        <v>13.4</v>
      </c>
      <c r="L113">
        <v>4.7</v>
      </c>
      <c r="M113">
        <v>44.59</v>
      </c>
      <c r="N113">
        <v>44</v>
      </c>
      <c r="O113">
        <v>35.1</v>
      </c>
      <c r="P113">
        <v>25</v>
      </c>
      <c r="Q113">
        <v>25.8</v>
      </c>
      <c r="R113">
        <v>29</v>
      </c>
      <c r="S113">
        <v>26.3</v>
      </c>
      <c r="U113">
        <v>251.5</v>
      </c>
      <c r="V113">
        <v>249.5</v>
      </c>
      <c r="W113">
        <v>39.9</v>
      </c>
      <c r="Y113">
        <v>10</v>
      </c>
      <c r="Z113">
        <v>44.6</v>
      </c>
    </row>
    <row r="114" spans="1:26" x14ac:dyDescent="0.2">
      <c r="C114" t="s">
        <v>124</v>
      </c>
      <c r="D114">
        <v>256.5</v>
      </c>
      <c r="E114">
        <v>245.5</v>
      </c>
      <c r="F114">
        <v>29.7</v>
      </c>
      <c r="G114">
        <v>27.8</v>
      </c>
      <c r="H114">
        <v>46.5</v>
      </c>
      <c r="I114">
        <v>34.9</v>
      </c>
      <c r="J114">
        <v>40.1</v>
      </c>
      <c r="K114">
        <v>13.7</v>
      </c>
      <c r="L114">
        <v>4.7</v>
      </c>
      <c r="M114">
        <v>44.2</v>
      </c>
      <c r="N114">
        <v>43.56</v>
      </c>
      <c r="O114">
        <v>35.200000000000003</v>
      </c>
      <c r="P114">
        <v>25.1</v>
      </c>
      <c r="Q114">
        <v>26.1</v>
      </c>
      <c r="R114">
        <v>29</v>
      </c>
      <c r="S114">
        <v>26.5</v>
      </c>
      <c r="U114">
        <v>254</v>
      </c>
      <c r="V114">
        <v>251</v>
      </c>
      <c r="W114">
        <v>38.130000000000003</v>
      </c>
      <c r="Y114">
        <v>10</v>
      </c>
      <c r="Z114">
        <v>44.2</v>
      </c>
    </row>
    <row r="115" spans="1:26" x14ac:dyDescent="0.2">
      <c r="A115" t="s">
        <v>125</v>
      </c>
      <c r="C115" t="s">
        <v>123</v>
      </c>
      <c r="D115">
        <v>252</v>
      </c>
      <c r="E115">
        <v>244</v>
      </c>
      <c r="F115">
        <v>27.7</v>
      </c>
      <c r="G115">
        <v>26.4</v>
      </c>
      <c r="H115">
        <v>47.3</v>
      </c>
      <c r="I115">
        <v>34.799999999999997</v>
      </c>
      <c r="J115">
        <v>40.700000000000003</v>
      </c>
      <c r="K115">
        <v>11.9</v>
      </c>
      <c r="L115">
        <v>6.6</v>
      </c>
      <c r="M115">
        <v>43</v>
      </c>
      <c r="N115">
        <v>45.7</v>
      </c>
      <c r="O115">
        <v>33.799999999999997</v>
      </c>
      <c r="P115">
        <v>24.3</v>
      </c>
      <c r="Q115">
        <v>25.6</v>
      </c>
      <c r="R115">
        <v>29.3</v>
      </c>
      <c r="S115">
        <v>25.8</v>
      </c>
      <c r="U115">
        <v>249</v>
      </c>
      <c r="V115">
        <v>246</v>
      </c>
      <c r="W115">
        <v>35.5</v>
      </c>
      <c r="Y115">
        <v>11</v>
      </c>
      <c r="Z115">
        <v>45.7</v>
      </c>
    </row>
    <row r="116" spans="1:26" x14ac:dyDescent="0.2">
      <c r="C116" t="s">
        <v>124</v>
      </c>
      <c r="D116">
        <v>253</v>
      </c>
      <c r="E116">
        <v>244</v>
      </c>
      <c r="F116">
        <v>27</v>
      </c>
      <c r="G116">
        <v>25.8</v>
      </c>
      <c r="H116">
        <v>47.4</v>
      </c>
      <c r="I116">
        <v>35.299999999999997</v>
      </c>
      <c r="J116">
        <v>41.6</v>
      </c>
      <c r="K116">
        <v>12.9</v>
      </c>
      <c r="L116">
        <v>5.7</v>
      </c>
      <c r="M116">
        <v>43.3</v>
      </c>
      <c r="N116">
        <v>45.6</v>
      </c>
      <c r="O116">
        <v>33.799999999999997</v>
      </c>
      <c r="P116">
        <v>24.1</v>
      </c>
      <c r="Q116">
        <v>25.9</v>
      </c>
      <c r="R116">
        <v>29.25</v>
      </c>
      <c r="S116">
        <v>25.7</v>
      </c>
      <c r="U116">
        <v>249.5</v>
      </c>
      <c r="V116">
        <v>247</v>
      </c>
      <c r="W116">
        <v>35.799999999999997</v>
      </c>
      <c r="Y116">
        <v>11</v>
      </c>
      <c r="Z116">
        <v>45.6</v>
      </c>
    </row>
    <row r="117" spans="1:26" x14ac:dyDescent="0.2">
      <c r="A117" t="s">
        <v>126</v>
      </c>
      <c r="C117" t="s">
        <v>123</v>
      </c>
      <c r="D117">
        <v>258.5</v>
      </c>
      <c r="E117">
        <v>249</v>
      </c>
      <c r="F117">
        <v>26.6</v>
      </c>
      <c r="G117">
        <v>28.5</v>
      </c>
      <c r="H117">
        <v>51.77</v>
      </c>
      <c r="I117">
        <v>38.619999999999997</v>
      </c>
      <c r="J117">
        <v>45.06</v>
      </c>
      <c r="K117">
        <v>14.55</v>
      </c>
      <c r="L117">
        <v>5.95</v>
      </c>
      <c r="M117">
        <v>46.82</v>
      </c>
      <c r="N117">
        <v>47.66</v>
      </c>
      <c r="O117">
        <v>37.15</v>
      </c>
      <c r="P117">
        <v>26.67</v>
      </c>
      <c r="Q117">
        <v>26.96</v>
      </c>
      <c r="R117">
        <v>30.87</v>
      </c>
      <c r="S117">
        <v>27.95</v>
      </c>
      <c r="U117">
        <v>255</v>
      </c>
      <c r="V117">
        <v>251.5</v>
      </c>
      <c r="W117">
        <v>46.57</v>
      </c>
      <c r="Y117">
        <v>11</v>
      </c>
      <c r="Z117">
        <v>47.66</v>
      </c>
    </row>
    <row r="118" spans="1:26" x14ac:dyDescent="0.2">
      <c r="C118" t="s">
        <v>124</v>
      </c>
      <c r="D118">
        <v>259</v>
      </c>
      <c r="E118">
        <v>248</v>
      </c>
      <c r="F118">
        <v>27</v>
      </c>
      <c r="G118">
        <v>29.1</v>
      </c>
      <c r="H118">
        <v>51.31</v>
      </c>
      <c r="I118">
        <v>38.54</v>
      </c>
      <c r="J118">
        <v>45.97</v>
      </c>
      <c r="K118">
        <v>13.91</v>
      </c>
      <c r="L118">
        <v>4.88</v>
      </c>
      <c r="M118">
        <v>47.28</v>
      </c>
      <c r="N118">
        <v>48.21</v>
      </c>
      <c r="O118">
        <v>36.85</v>
      </c>
      <c r="P118">
        <v>25.93</v>
      </c>
      <c r="Q118">
        <v>26.9</v>
      </c>
      <c r="R118">
        <v>30.7</v>
      </c>
      <c r="S118">
        <v>27.85</v>
      </c>
      <c r="U118">
        <v>256</v>
      </c>
      <c r="V118">
        <v>252.5</v>
      </c>
      <c r="W118">
        <v>45.72</v>
      </c>
      <c r="Y118">
        <v>11</v>
      </c>
      <c r="Z118">
        <v>48.21</v>
      </c>
    </row>
    <row r="119" spans="1:26" x14ac:dyDescent="0.2">
      <c r="A119" t="s">
        <v>127</v>
      </c>
      <c r="C119" t="s">
        <v>123</v>
      </c>
      <c r="D119">
        <v>250</v>
      </c>
      <c r="E119">
        <v>240</v>
      </c>
      <c r="F119">
        <v>27.98</v>
      </c>
      <c r="G119">
        <v>27.03</v>
      </c>
      <c r="H119">
        <v>48.04</v>
      </c>
      <c r="I119">
        <v>34.56</v>
      </c>
      <c r="J119">
        <v>40.5</v>
      </c>
      <c r="K119">
        <v>12.97</v>
      </c>
      <c r="L119">
        <v>5.99</v>
      </c>
      <c r="M119">
        <v>43.73</v>
      </c>
      <c r="N119">
        <v>45.06</v>
      </c>
      <c r="O119">
        <v>33.909999999999997</v>
      </c>
      <c r="P119">
        <v>25.06</v>
      </c>
      <c r="Q119">
        <v>25.2</v>
      </c>
      <c r="R119">
        <v>28.43</v>
      </c>
      <c r="S119">
        <v>25.67</v>
      </c>
      <c r="U119">
        <v>247</v>
      </c>
      <c r="V119">
        <v>241.5</v>
      </c>
      <c r="W119">
        <v>36.67</v>
      </c>
      <c r="Y119">
        <v>11</v>
      </c>
      <c r="Z119">
        <v>45.06</v>
      </c>
    </row>
    <row r="120" spans="1:26" x14ac:dyDescent="0.2">
      <c r="C120" t="s">
        <v>124</v>
      </c>
      <c r="D120">
        <v>251</v>
      </c>
      <c r="E120">
        <v>238.5</v>
      </c>
      <c r="F120">
        <v>28.2</v>
      </c>
      <c r="G120">
        <v>26.11</v>
      </c>
      <c r="H120">
        <v>48.72</v>
      </c>
      <c r="I120">
        <v>33.94</v>
      </c>
      <c r="J120">
        <v>40.93</v>
      </c>
      <c r="K120">
        <v>13.84</v>
      </c>
      <c r="L120">
        <v>6.48</v>
      </c>
      <c r="M120">
        <v>43.61</v>
      </c>
      <c r="N120">
        <v>44.64</v>
      </c>
      <c r="O120">
        <v>34.130000000000003</v>
      </c>
      <c r="P120">
        <v>24.79</v>
      </c>
      <c r="Q120">
        <v>25.33</v>
      </c>
      <c r="R120">
        <v>28.88</v>
      </c>
      <c r="S120">
        <v>26.01</v>
      </c>
      <c r="U120">
        <v>247.5</v>
      </c>
      <c r="V120">
        <v>242</v>
      </c>
      <c r="W120">
        <v>37.119999999999997</v>
      </c>
      <c r="Y120">
        <v>11</v>
      </c>
      <c r="Z120">
        <v>44.64</v>
      </c>
    </row>
    <row r="121" spans="1:26" x14ac:dyDescent="0.2">
      <c r="A121" t="s">
        <v>128</v>
      </c>
      <c r="C121" t="s">
        <v>123</v>
      </c>
      <c r="D121">
        <v>266</v>
      </c>
      <c r="E121">
        <v>253</v>
      </c>
      <c r="F121">
        <v>28.31</v>
      </c>
      <c r="G121">
        <v>29.7</v>
      </c>
      <c r="H121">
        <v>50.43</v>
      </c>
      <c r="I121">
        <v>39.42</v>
      </c>
      <c r="J121">
        <v>45.56</v>
      </c>
      <c r="K121">
        <v>122.66</v>
      </c>
      <c r="L121">
        <v>5.52</v>
      </c>
      <c r="M121">
        <v>46.91</v>
      </c>
      <c r="N121">
        <v>45.87</v>
      </c>
      <c r="O121">
        <v>36.46</v>
      </c>
      <c r="P121">
        <v>25.92</v>
      </c>
      <c r="Q121">
        <v>27.07</v>
      </c>
      <c r="R121">
        <v>30.24</v>
      </c>
      <c r="S121">
        <v>27.33</v>
      </c>
      <c r="U121">
        <v>261.5</v>
      </c>
      <c r="V121">
        <v>254.5</v>
      </c>
      <c r="Y121">
        <v>10</v>
      </c>
      <c r="Z121">
        <v>46.91</v>
      </c>
    </row>
    <row r="122" spans="1:26" x14ac:dyDescent="0.2">
      <c r="C122" t="s">
        <v>124</v>
      </c>
      <c r="E122">
        <v>252</v>
      </c>
      <c r="F122">
        <v>28.18</v>
      </c>
      <c r="G122">
        <v>28.41</v>
      </c>
      <c r="M122">
        <v>47.21</v>
      </c>
      <c r="N122">
        <v>46.1</v>
      </c>
      <c r="O122">
        <v>36.6</v>
      </c>
      <c r="P122">
        <v>25.4</v>
      </c>
      <c r="Q122">
        <v>26.4</v>
      </c>
      <c r="R122">
        <v>30.77</v>
      </c>
      <c r="S122">
        <v>27.46</v>
      </c>
      <c r="V122">
        <v>254</v>
      </c>
      <c r="Y122">
        <v>10</v>
      </c>
      <c r="Z122">
        <v>47.21</v>
      </c>
    </row>
    <row r="123" spans="1:26" x14ac:dyDescent="0.2">
      <c r="A123" t="s">
        <v>129</v>
      </c>
      <c r="C123" t="s">
        <v>123</v>
      </c>
      <c r="D123">
        <v>256.5</v>
      </c>
      <c r="E123">
        <v>245.5</v>
      </c>
      <c r="F123">
        <v>31.08</v>
      </c>
      <c r="G123">
        <v>29.46</v>
      </c>
      <c r="H123">
        <v>51.27</v>
      </c>
      <c r="I123">
        <v>37.54</v>
      </c>
      <c r="J123">
        <v>43.51</v>
      </c>
      <c r="K123">
        <v>13.98</v>
      </c>
      <c r="L123">
        <v>2.63</v>
      </c>
      <c r="M123">
        <v>48.4</v>
      </c>
      <c r="N123">
        <v>46.89</v>
      </c>
      <c r="O123">
        <v>36.31</v>
      </c>
      <c r="P123">
        <v>26.19</v>
      </c>
      <c r="Q123">
        <v>27.22</v>
      </c>
      <c r="R123">
        <v>30.59</v>
      </c>
      <c r="S123">
        <v>27.49</v>
      </c>
      <c r="U123">
        <v>254</v>
      </c>
      <c r="V123">
        <v>249</v>
      </c>
      <c r="W123">
        <v>39.82</v>
      </c>
      <c r="Y123">
        <v>10</v>
      </c>
      <c r="Z123">
        <v>48.4</v>
      </c>
    </row>
    <row r="124" spans="1:26" x14ac:dyDescent="0.2">
      <c r="C124" t="s">
        <v>124</v>
      </c>
      <c r="D124">
        <v>256</v>
      </c>
      <c r="E124">
        <v>245</v>
      </c>
      <c r="F124">
        <v>29.96</v>
      </c>
      <c r="G124">
        <v>30.33</v>
      </c>
      <c r="H124">
        <v>51.81</v>
      </c>
      <c r="I124">
        <v>37.270000000000003</v>
      </c>
      <c r="J124">
        <v>44.05</v>
      </c>
      <c r="K124">
        <v>12.97</v>
      </c>
      <c r="L124">
        <v>2.79</v>
      </c>
      <c r="M124">
        <v>48.29</v>
      </c>
      <c r="N124">
        <v>46.84</v>
      </c>
      <c r="O124">
        <v>36.26</v>
      </c>
      <c r="P124">
        <v>25.67</v>
      </c>
      <c r="Q124">
        <v>26.51</v>
      </c>
      <c r="R124">
        <v>30.27</v>
      </c>
      <c r="S124">
        <v>27.64</v>
      </c>
      <c r="U124">
        <v>253</v>
      </c>
      <c r="V124">
        <v>248</v>
      </c>
      <c r="W124">
        <v>40.14</v>
      </c>
      <c r="Y124">
        <v>10</v>
      </c>
      <c r="Z124">
        <v>48.29</v>
      </c>
    </row>
    <row r="126" spans="1:26" x14ac:dyDescent="0.2">
      <c r="A126" t="s">
        <v>13</v>
      </c>
      <c r="D126">
        <f>COUNT(D113:D124)</f>
        <v>11</v>
      </c>
      <c r="E126">
        <f t="shared" ref="E126:T126" si="30">COUNT(E113:E124)</f>
        <v>12</v>
      </c>
      <c r="F126">
        <f t="shared" si="30"/>
        <v>12</v>
      </c>
      <c r="G126">
        <f t="shared" si="30"/>
        <v>12</v>
      </c>
      <c r="H126">
        <f t="shared" si="30"/>
        <v>11</v>
      </c>
      <c r="I126">
        <f t="shared" si="30"/>
        <v>11</v>
      </c>
      <c r="J126">
        <f t="shared" si="30"/>
        <v>11</v>
      </c>
      <c r="K126">
        <f t="shared" si="30"/>
        <v>11</v>
      </c>
      <c r="L126">
        <f t="shared" si="30"/>
        <v>11</v>
      </c>
      <c r="M126">
        <f t="shared" si="30"/>
        <v>12</v>
      </c>
      <c r="N126">
        <f t="shared" si="30"/>
        <v>12</v>
      </c>
      <c r="O126">
        <f t="shared" si="30"/>
        <v>12</v>
      </c>
      <c r="P126">
        <f t="shared" si="30"/>
        <v>12</v>
      </c>
      <c r="Q126">
        <f t="shared" si="30"/>
        <v>12</v>
      </c>
      <c r="R126">
        <f t="shared" si="30"/>
        <v>12</v>
      </c>
      <c r="S126">
        <f t="shared" si="30"/>
        <v>12</v>
      </c>
      <c r="T126">
        <f t="shared" si="30"/>
        <v>0</v>
      </c>
      <c r="U126">
        <f t="shared" ref="U126:Z126" si="31">COUNT(U113:U124)</f>
        <v>11</v>
      </c>
      <c r="V126">
        <f t="shared" si="31"/>
        <v>12</v>
      </c>
      <c r="W126">
        <f t="shared" si="31"/>
        <v>10</v>
      </c>
      <c r="X126">
        <f t="shared" si="31"/>
        <v>0</v>
      </c>
      <c r="Y126">
        <f t="shared" si="31"/>
        <v>12</v>
      </c>
      <c r="Z126">
        <f t="shared" si="31"/>
        <v>12</v>
      </c>
    </row>
    <row r="127" spans="1:26" x14ac:dyDescent="0.2">
      <c r="A127" t="s">
        <v>14</v>
      </c>
      <c r="D127">
        <f>MIN(D113:D124)</f>
        <v>250</v>
      </c>
      <c r="E127">
        <f t="shared" ref="E127:T127" si="32">MIN(E113:E124)</f>
        <v>238.5</v>
      </c>
      <c r="F127">
        <f t="shared" si="32"/>
        <v>26.6</v>
      </c>
      <c r="G127">
        <f t="shared" si="32"/>
        <v>25.8</v>
      </c>
      <c r="H127">
        <f t="shared" si="32"/>
        <v>46.5</v>
      </c>
      <c r="I127">
        <f t="shared" si="32"/>
        <v>33.94</v>
      </c>
      <c r="J127">
        <f t="shared" si="32"/>
        <v>40.1</v>
      </c>
      <c r="K127">
        <f t="shared" si="32"/>
        <v>11.9</v>
      </c>
      <c r="L127">
        <f t="shared" si="32"/>
        <v>2.63</v>
      </c>
      <c r="M127">
        <f t="shared" si="32"/>
        <v>43</v>
      </c>
      <c r="N127">
        <f t="shared" si="32"/>
        <v>43.56</v>
      </c>
      <c r="O127">
        <f t="shared" si="32"/>
        <v>33.799999999999997</v>
      </c>
      <c r="P127">
        <f t="shared" si="32"/>
        <v>24.1</v>
      </c>
      <c r="Q127">
        <f t="shared" si="32"/>
        <v>25.2</v>
      </c>
      <c r="R127">
        <f t="shared" si="32"/>
        <v>28.43</v>
      </c>
      <c r="S127">
        <f t="shared" si="32"/>
        <v>25.67</v>
      </c>
      <c r="T127">
        <f t="shared" si="32"/>
        <v>0</v>
      </c>
      <c r="U127">
        <f t="shared" ref="U127:Z127" si="33">MIN(U113:U124)</f>
        <v>247</v>
      </c>
      <c r="V127">
        <f t="shared" si="33"/>
        <v>241.5</v>
      </c>
      <c r="W127">
        <f t="shared" si="33"/>
        <v>35.5</v>
      </c>
      <c r="X127">
        <f t="shared" si="33"/>
        <v>0</v>
      </c>
      <c r="Z127">
        <f t="shared" si="33"/>
        <v>44.2</v>
      </c>
    </row>
    <row r="128" spans="1:26" x14ac:dyDescent="0.2">
      <c r="A128" t="s">
        <v>15</v>
      </c>
      <c r="D128">
        <f t="shared" ref="D128:S128" si="34">MAX(D113:D124)</f>
        <v>266</v>
      </c>
      <c r="E128">
        <f t="shared" si="34"/>
        <v>253</v>
      </c>
      <c r="F128">
        <f t="shared" si="34"/>
        <v>31.08</v>
      </c>
      <c r="G128">
        <f t="shared" si="34"/>
        <v>30.33</v>
      </c>
      <c r="H128">
        <f t="shared" si="34"/>
        <v>51.81</v>
      </c>
      <c r="I128">
        <f t="shared" si="34"/>
        <v>39.42</v>
      </c>
      <c r="J128">
        <f t="shared" si="34"/>
        <v>45.97</v>
      </c>
      <c r="K128">
        <f t="shared" si="34"/>
        <v>122.66</v>
      </c>
      <c r="L128">
        <f t="shared" si="34"/>
        <v>6.6</v>
      </c>
      <c r="M128">
        <f t="shared" si="34"/>
        <v>48.4</v>
      </c>
      <c r="N128">
        <f t="shared" si="34"/>
        <v>48.21</v>
      </c>
      <c r="O128">
        <f t="shared" si="34"/>
        <v>37.15</v>
      </c>
      <c r="P128">
        <f t="shared" si="34"/>
        <v>26.67</v>
      </c>
      <c r="Q128">
        <f t="shared" si="34"/>
        <v>27.22</v>
      </c>
      <c r="R128">
        <f t="shared" si="34"/>
        <v>30.87</v>
      </c>
      <c r="S128">
        <f t="shared" si="34"/>
        <v>27.95</v>
      </c>
      <c r="T128">
        <f>MAX(T113:T124)</f>
        <v>0</v>
      </c>
      <c r="U128">
        <f>MAX(U113:U124)</f>
        <v>261.5</v>
      </c>
      <c r="V128">
        <f>MAX(V113:V124)</f>
        <v>254.5</v>
      </c>
      <c r="W128">
        <f>MAX(W113:W124)</f>
        <v>46.57</v>
      </c>
      <c r="X128">
        <f>MAX(X113:X124)</f>
        <v>0</v>
      </c>
      <c r="Z128">
        <f>MAX(Z113:Z124)</f>
        <v>48.4</v>
      </c>
    </row>
    <row r="129" spans="1:26" x14ac:dyDescent="0.2">
      <c r="A129" t="s">
        <v>16</v>
      </c>
      <c r="D129">
        <f t="shared" ref="D129:S129" si="35">AVERAGE(D113:D124)</f>
        <v>255.86363636363637</v>
      </c>
      <c r="E129">
        <f t="shared" si="35"/>
        <v>245.79166666666666</v>
      </c>
      <c r="F129">
        <f t="shared" si="35"/>
        <v>28.475833333333327</v>
      </c>
      <c r="G129">
        <f t="shared" si="35"/>
        <v>27.986666666666665</v>
      </c>
      <c r="H129">
        <f t="shared" si="35"/>
        <v>49.213636363636368</v>
      </c>
      <c r="I129">
        <f t="shared" si="35"/>
        <v>36.31727272727273</v>
      </c>
      <c r="J129">
        <f t="shared" si="35"/>
        <v>42.57090909090909</v>
      </c>
      <c r="K129">
        <f t="shared" si="35"/>
        <v>23.34363636363636</v>
      </c>
      <c r="L129">
        <f t="shared" si="35"/>
        <v>5.085454545454545</v>
      </c>
      <c r="M129">
        <f t="shared" si="35"/>
        <v>45.611666666666672</v>
      </c>
      <c r="N129">
        <f t="shared" si="35"/>
        <v>45.844166666666666</v>
      </c>
      <c r="O129">
        <f t="shared" si="35"/>
        <v>35.464166666666664</v>
      </c>
      <c r="P129">
        <f t="shared" si="35"/>
        <v>25.34416666666667</v>
      </c>
      <c r="Q129">
        <f t="shared" si="35"/>
        <v>26.249166666666667</v>
      </c>
      <c r="R129">
        <f t="shared" si="35"/>
        <v>29.774999999999991</v>
      </c>
      <c r="S129">
        <f t="shared" si="35"/>
        <v>26.808333333333326</v>
      </c>
      <c r="T129" t="e">
        <f>AVERAGE(T113:T124)</f>
        <v>#DIV/0!</v>
      </c>
      <c r="U129">
        <f>AVERAGE(U113:U124)</f>
        <v>252.54545454545453</v>
      </c>
      <c r="V129">
        <f>AVERAGE(V113:V124)</f>
        <v>248.875</v>
      </c>
      <c r="W129">
        <f>AVERAGE(W113:W124)</f>
        <v>39.536999999999992</v>
      </c>
      <c r="X129" t="e">
        <f>AVERAGE(X113:X124)</f>
        <v>#DIV/0!</v>
      </c>
      <c r="Z129">
        <f>AVERAGE(Z113:Z124)</f>
        <v>46.373333333333328</v>
      </c>
    </row>
    <row r="130" spans="1:26" x14ac:dyDescent="0.2">
      <c r="A130" t="s">
        <v>17</v>
      </c>
      <c r="D130">
        <f t="shared" ref="D130:S130" si="36">STDEV(D113:D124)</f>
        <v>4.4893814111239703</v>
      </c>
      <c r="E130">
        <f t="shared" si="36"/>
        <v>4.2664565525915661</v>
      </c>
      <c r="F130">
        <f t="shared" si="36"/>
        <v>1.405181698592963</v>
      </c>
      <c r="G130">
        <f t="shared" si="36"/>
        <v>1.4975576075326076</v>
      </c>
      <c r="H130">
        <f t="shared" si="36"/>
        <v>2.1246377231296312</v>
      </c>
      <c r="I130">
        <f t="shared" si="36"/>
        <v>1.9825947185902164</v>
      </c>
      <c r="J130">
        <f t="shared" si="36"/>
        <v>2.2899845176134033</v>
      </c>
      <c r="K130">
        <f t="shared" si="36"/>
        <v>32.947207855212035</v>
      </c>
      <c r="L130">
        <f t="shared" si="36"/>
        <v>1.3419565092532901</v>
      </c>
      <c r="M130">
        <f t="shared" si="36"/>
        <v>2.0489590853243831</v>
      </c>
      <c r="N130">
        <f t="shared" si="36"/>
        <v>1.4080835353146635</v>
      </c>
      <c r="O130">
        <f t="shared" si="36"/>
        <v>1.2908732656147117</v>
      </c>
      <c r="P130">
        <f t="shared" si="36"/>
        <v>0.76642568676508604</v>
      </c>
      <c r="Q130">
        <f t="shared" si="36"/>
        <v>0.69732551852623237</v>
      </c>
      <c r="R130">
        <f t="shared" si="36"/>
        <v>0.87815405565000126</v>
      </c>
      <c r="S130">
        <f t="shared" si="36"/>
        <v>0.89307266662841456</v>
      </c>
      <c r="T130" t="e">
        <f>STDEV(T113:T124)</f>
        <v>#DIV/0!</v>
      </c>
      <c r="U130">
        <f>STDEV(U113:U124)</f>
        <v>4.2629481902466599</v>
      </c>
      <c r="V130">
        <f>STDEV(V113:V124)</f>
        <v>4.2325846391150561</v>
      </c>
      <c r="W130">
        <f>STDEV(W113:W124)</f>
        <v>3.8668363468516915</v>
      </c>
      <c r="X130" t="e">
        <f>STDEV(X113:X124)</f>
        <v>#DIV/0!</v>
      </c>
      <c r="Z130">
        <f>STDEV(Z113:Z124)</f>
        <v>1.5796048604481789</v>
      </c>
    </row>
    <row r="133" spans="1:26" x14ac:dyDescent="0.2">
      <c r="A133" s="9" t="s">
        <v>146</v>
      </c>
    </row>
    <row r="134" spans="1:26" x14ac:dyDescent="0.2">
      <c r="A134" t="s">
        <v>1</v>
      </c>
      <c r="C134" t="s">
        <v>120</v>
      </c>
      <c r="D134" t="s">
        <v>60</v>
      </c>
      <c r="E134" t="s">
        <v>147</v>
      </c>
      <c r="F134" t="s">
        <v>148</v>
      </c>
    </row>
    <row r="135" spans="1:26" x14ac:dyDescent="0.2">
      <c r="A135" t="s">
        <v>122</v>
      </c>
      <c r="C135" t="s">
        <v>149</v>
      </c>
      <c r="D135">
        <v>43.54</v>
      </c>
      <c r="E135">
        <v>14.5</v>
      </c>
      <c r="F135">
        <v>10.68</v>
      </c>
    </row>
    <row r="136" spans="1:26" x14ac:dyDescent="0.2">
      <c r="C136" t="s">
        <v>150</v>
      </c>
      <c r="D136">
        <v>43.93</v>
      </c>
      <c r="E136">
        <v>14.5</v>
      </c>
      <c r="F136">
        <v>10.91</v>
      </c>
    </row>
    <row r="137" spans="1:26" x14ac:dyDescent="0.2">
      <c r="C137" t="s">
        <v>151</v>
      </c>
      <c r="D137">
        <v>42.6</v>
      </c>
      <c r="E137">
        <v>15</v>
      </c>
      <c r="F137">
        <v>11.53</v>
      </c>
    </row>
    <row r="138" spans="1:26" x14ac:dyDescent="0.2">
      <c r="C138" t="s">
        <v>152</v>
      </c>
      <c r="D138">
        <v>42.36</v>
      </c>
      <c r="E138">
        <v>14.5</v>
      </c>
      <c r="F138">
        <v>11.22</v>
      </c>
    </row>
    <row r="139" spans="1:26" x14ac:dyDescent="0.2">
      <c r="A139" t="s">
        <v>125</v>
      </c>
      <c r="C139" t="s">
        <v>149</v>
      </c>
    </row>
    <row r="140" spans="1:26" x14ac:dyDescent="0.2">
      <c r="C140" t="s">
        <v>150</v>
      </c>
    </row>
    <row r="141" spans="1:26" x14ac:dyDescent="0.2">
      <c r="C141" t="s">
        <v>151</v>
      </c>
    </row>
    <row r="142" spans="1:26" x14ac:dyDescent="0.2">
      <c r="C142" t="s">
        <v>152</v>
      </c>
    </row>
    <row r="143" spans="1:26" x14ac:dyDescent="0.2">
      <c r="A143" t="s">
        <v>126</v>
      </c>
      <c r="C143" t="s">
        <v>149</v>
      </c>
    </row>
    <row r="144" spans="1:26" x14ac:dyDescent="0.2">
      <c r="C144" t="s">
        <v>150</v>
      </c>
    </row>
    <row r="145" spans="1:6" x14ac:dyDescent="0.2">
      <c r="C145" t="s">
        <v>151</v>
      </c>
    </row>
    <row r="146" spans="1:6" x14ac:dyDescent="0.2">
      <c r="C146" t="s">
        <v>152</v>
      </c>
    </row>
    <row r="147" spans="1:6" x14ac:dyDescent="0.2">
      <c r="A147" t="s">
        <v>127</v>
      </c>
      <c r="C147" t="s">
        <v>149</v>
      </c>
    </row>
    <row r="148" spans="1:6" x14ac:dyDescent="0.2">
      <c r="C148" t="s">
        <v>150</v>
      </c>
    </row>
    <row r="149" spans="1:6" x14ac:dyDescent="0.2">
      <c r="C149" t="s">
        <v>151</v>
      </c>
    </row>
    <row r="150" spans="1:6" x14ac:dyDescent="0.2">
      <c r="C150" t="s">
        <v>152</v>
      </c>
    </row>
    <row r="151" spans="1:6" x14ac:dyDescent="0.2">
      <c r="A151" t="s">
        <v>128</v>
      </c>
      <c r="C151" t="s">
        <v>149</v>
      </c>
    </row>
    <row r="152" spans="1:6" x14ac:dyDescent="0.2">
      <c r="C152" t="s">
        <v>150</v>
      </c>
    </row>
    <row r="153" spans="1:6" x14ac:dyDescent="0.2">
      <c r="C153" t="s">
        <v>151</v>
      </c>
    </row>
    <row r="154" spans="1:6" x14ac:dyDescent="0.2">
      <c r="C154" t="s">
        <v>152</v>
      </c>
    </row>
    <row r="155" spans="1:6" x14ac:dyDescent="0.2">
      <c r="A155" t="s">
        <v>129</v>
      </c>
      <c r="C155" t="s">
        <v>149</v>
      </c>
    </row>
    <row r="156" spans="1:6" x14ac:dyDescent="0.2">
      <c r="C156" t="s">
        <v>150</v>
      </c>
    </row>
    <row r="157" spans="1:6" x14ac:dyDescent="0.2">
      <c r="C157" t="s">
        <v>151</v>
      </c>
    </row>
    <row r="158" spans="1:6" x14ac:dyDescent="0.2">
      <c r="C158" t="s">
        <v>150</v>
      </c>
    </row>
    <row r="160" spans="1:6" x14ac:dyDescent="0.2">
      <c r="A160" t="s">
        <v>13</v>
      </c>
      <c r="D160">
        <f>COUNT(D135:D158)</f>
        <v>4</v>
      </c>
      <c r="E160">
        <f>COUNT(E135:E158)</f>
        <v>4</v>
      </c>
      <c r="F160">
        <f>COUNT(F135:F158)</f>
        <v>4</v>
      </c>
    </row>
    <row r="161" spans="1:6" x14ac:dyDescent="0.2">
      <c r="A161" t="s">
        <v>14</v>
      </c>
      <c r="D161">
        <f>MIN(D135:D158)</f>
        <v>42.36</v>
      </c>
      <c r="E161">
        <f>MIN(E135:E158)</f>
        <v>14.5</v>
      </c>
      <c r="F161">
        <f>MIN(F135:F158)</f>
        <v>10.68</v>
      </c>
    </row>
    <row r="162" spans="1:6" x14ac:dyDescent="0.2">
      <c r="A162" t="s">
        <v>15</v>
      </c>
      <c r="D162">
        <f>MAX(D135:D158)</f>
        <v>43.93</v>
      </c>
      <c r="E162">
        <f>MAX(E135:E158)</f>
        <v>15</v>
      </c>
      <c r="F162">
        <f>MAX(F135:F158)</f>
        <v>11.53</v>
      </c>
    </row>
    <row r="163" spans="1:6" x14ac:dyDescent="0.2">
      <c r="A163" t="s">
        <v>16</v>
      </c>
      <c r="D163">
        <f>AVERAGE(D135:D158)</f>
        <v>43.107500000000002</v>
      </c>
      <c r="E163">
        <f>AVERAGE(E135:E158)</f>
        <v>14.625</v>
      </c>
      <c r="F163">
        <f>AVERAGE(F135:F158)</f>
        <v>11.084999999999999</v>
      </c>
    </row>
    <row r="164" spans="1:6" x14ac:dyDescent="0.2">
      <c r="A164" t="s">
        <v>17</v>
      </c>
      <c r="D164">
        <f>STDEV(D135:D158)</f>
        <v>0.74830363712421766</v>
      </c>
      <c r="E164">
        <f>STDEV(E135:E158)</f>
        <v>0.25</v>
      </c>
      <c r="F164">
        <f>STDEV(F135:F158)</f>
        <v>0.370090079124889</v>
      </c>
    </row>
    <row r="167" spans="1:6" x14ac:dyDescent="0.2">
      <c r="A167" s="9" t="s">
        <v>153</v>
      </c>
    </row>
    <row r="168" spans="1:6" x14ac:dyDescent="0.2">
      <c r="A168" t="s">
        <v>1</v>
      </c>
      <c r="C168" t="s">
        <v>120</v>
      </c>
      <c r="D168" t="s">
        <v>50</v>
      </c>
      <c r="E168" t="s">
        <v>60</v>
      </c>
    </row>
    <row r="169" spans="1:6" x14ac:dyDescent="0.2">
      <c r="A169" t="s">
        <v>122</v>
      </c>
      <c r="C169" t="s">
        <v>123</v>
      </c>
      <c r="D169">
        <v>59.87</v>
      </c>
      <c r="E169">
        <v>61.29</v>
      </c>
    </row>
    <row r="170" spans="1:6" x14ac:dyDescent="0.2">
      <c r="C170" t="s">
        <v>124</v>
      </c>
      <c r="D170">
        <v>60.78</v>
      </c>
      <c r="E170">
        <v>61.21</v>
      </c>
    </row>
    <row r="171" spans="1:6" x14ac:dyDescent="0.2">
      <c r="A171" t="s">
        <v>125</v>
      </c>
      <c r="C171" t="s">
        <v>123</v>
      </c>
      <c r="D171">
        <v>61.63</v>
      </c>
      <c r="E171">
        <v>58.21</v>
      </c>
    </row>
    <row r="172" spans="1:6" x14ac:dyDescent="0.2">
      <c r="C172" t="s">
        <v>124</v>
      </c>
      <c r="D172">
        <v>61.61</v>
      </c>
      <c r="E172">
        <v>58.43</v>
      </c>
    </row>
    <row r="173" spans="1:6" x14ac:dyDescent="0.2">
      <c r="A173" t="s">
        <v>126</v>
      </c>
      <c r="C173" t="s">
        <v>123</v>
      </c>
      <c r="D173">
        <v>64.260000000000005</v>
      </c>
      <c r="E173">
        <v>64.38</v>
      </c>
    </row>
    <row r="174" spans="1:6" x14ac:dyDescent="0.2">
      <c r="C174" t="s">
        <v>124</v>
      </c>
      <c r="D174">
        <v>64.72</v>
      </c>
      <c r="E174">
        <v>64.3</v>
      </c>
    </row>
    <row r="175" spans="1:6" x14ac:dyDescent="0.2">
      <c r="A175" t="s">
        <v>127</v>
      </c>
      <c r="C175" t="s">
        <v>123</v>
      </c>
      <c r="D175">
        <v>58.04</v>
      </c>
      <c r="E175">
        <v>58.33</v>
      </c>
    </row>
    <row r="176" spans="1:6" x14ac:dyDescent="0.2">
      <c r="C176" t="s">
        <v>124</v>
      </c>
      <c r="D176">
        <v>61.83</v>
      </c>
      <c r="E176">
        <v>61.67</v>
      </c>
    </row>
    <row r="177" spans="1:14" x14ac:dyDescent="0.2">
      <c r="A177" t="s">
        <v>128</v>
      </c>
      <c r="C177" t="s">
        <v>123</v>
      </c>
      <c r="D177">
        <v>61.35</v>
      </c>
      <c r="E177">
        <v>61.32</v>
      </c>
    </row>
    <row r="178" spans="1:14" x14ac:dyDescent="0.2">
      <c r="C178" t="s">
        <v>124</v>
      </c>
      <c r="D178">
        <v>63.75</v>
      </c>
      <c r="E178">
        <v>64.12</v>
      </c>
    </row>
    <row r="179" spans="1:14" x14ac:dyDescent="0.2">
      <c r="A179" t="s">
        <v>129</v>
      </c>
      <c r="C179" t="s">
        <v>123</v>
      </c>
      <c r="D179">
        <v>67.540000000000006</v>
      </c>
      <c r="E179">
        <v>66.459999999999994</v>
      </c>
    </row>
    <row r="180" spans="1:14" x14ac:dyDescent="0.2">
      <c r="C180" t="s">
        <v>124</v>
      </c>
      <c r="D180">
        <v>65.47</v>
      </c>
      <c r="E180">
        <v>65.14</v>
      </c>
    </row>
    <row r="182" spans="1:14" x14ac:dyDescent="0.2">
      <c r="A182" t="s">
        <v>13</v>
      </c>
      <c r="D182">
        <f>COUNT(D169:D180)</f>
        <v>12</v>
      </c>
      <c r="E182">
        <f>COUNT(E169:E180)</f>
        <v>12</v>
      </c>
    </row>
    <row r="183" spans="1:14" x14ac:dyDescent="0.2">
      <c r="A183" t="s">
        <v>14</v>
      </c>
      <c r="D183">
        <f>MIN(D169:D180)</f>
        <v>58.04</v>
      </c>
      <c r="E183">
        <f>MIN(E169:E180)</f>
        <v>58.21</v>
      </c>
    </row>
    <row r="184" spans="1:14" x14ac:dyDescent="0.2">
      <c r="A184" t="s">
        <v>15</v>
      </c>
      <c r="D184">
        <f>MAX(D169:D180)</f>
        <v>67.540000000000006</v>
      </c>
      <c r="E184">
        <f>MAX(E169:E180)</f>
        <v>66.459999999999994</v>
      </c>
    </row>
    <row r="185" spans="1:14" x14ac:dyDescent="0.2">
      <c r="A185" t="s">
        <v>16</v>
      </c>
      <c r="D185">
        <f>AVERAGE(D169:D180)</f>
        <v>62.570833333333333</v>
      </c>
      <c r="E185">
        <f>AVERAGE(E169:E180)</f>
        <v>62.071666666666665</v>
      </c>
    </row>
    <row r="186" spans="1:14" x14ac:dyDescent="0.2">
      <c r="A186" t="s">
        <v>17</v>
      </c>
      <c r="D186">
        <f>STDEV(D169:D180)</f>
        <v>2.6429682292086052</v>
      </c>
      <c r="E186">
        <f>STDEV(E169:E180)</f>
        <v>2.819022504129379</v>
      </c>
    </row>
    <row r="189" spans="1:14" x14ac:dyDescent="0.2">
      <c r="A189" s="9" t="s">
        <v>154</v>
      </c>
    </row>
    <row r="190" spans="1:14" x14ac:dyDescent="0.2">
      <c r="A190" t="s">
        <v>1</v>
      </c>
      <c r="C190" t="s">
        <v>120</v>
      </c>
      <c r="D190" t="s">
        <v>50</v>
      </c>
      <c r="E190" t="s">
        <v>155</v>
      </c>
      <c r="F190" t="s">
        <v>156</v>
      </c>
      <c r="G190" t="s">
        <v>157</v>
      </c>
      <c r="H190" t="s">
        <v>158</v>
      </c>
      <c r="I190" t="s">
        <v>159</v>
      </c>
      <c r="J190" t="s">
        <v>160</v>
      </c>
      <c r="K190" t="s">
        <v>161</v>
      </c>
      <c r="L190" t="s">
        <v>162</v>
      </c>
      <c r="M190" t="s">
        <v>163</v>
      </c>
      <c r="N190" t="s">
        <v>164</v>
      </c>
    </row>
    <row r="191" spans="1:14" x14ac:dyDescent="0.2">
      <c r="A191" t="s">
        <v>122</v>
      </c>
      <c r="C191" t="s">
        <v>123</v>
      </c>
      <c r="D191">
        <v>388</v>
      </c>
      <c r="E191">
        <v>58.5</v>
      </c>
      <c r="F191">
        <v>55.36</v>
      </c>
      <c r="G191">
        <v>129.13</v>
      </c>
      <c r="H191">
        <v>30.8</v>
      </c>
      <c r="J191">
        <v>60.5</v>
      </c>
    </row>
    <row r="192" spans="1:14" x14ac:dyDescent="0.2">
      <c r="C192" t="s">
        <v>124</v>
      </c>
      <c r="D192">
        <v>387.5</v>
      </c>
      <c r="E192">
        <v>60</v>
      </c>
      <c r="F192">
        <v>55.34</v>
      </c>
      <c r="G192">
        <v>131.13</v>
      </c>
      <c r="H192">
        <v>30.4</v>
      </c>
      <c r="J192">
        <v>60.6</v>
      </c>
    </row>
    <row r="193" spans="1:14" x14ac:dyDescent="0.2">
      <c r="A193" t="s">
        <v>125</v>
      </c>
      <c r="C193" t="s">
        <v>123</v>
      </c>
      <c r="D193">
        <v>355</v>
      </c>
      <c r="E193">
        <v>59.3</v>
      </c>
      <c r="F193">
        <v>55.4</v>
      </c>
      <c r="H193">
        <v>32</v>
      </c>
      <c r="J193">
        <v>58.5</v>
      </c>
    </row>
    <row r="194" spans="1:14" x14ac:dyDescent="0.2">
      <c r="C194" t="s">
        <v>124</v>
      </c>
      <c r="E194">
        <v>58.9</v>
      </c>
      <c r="F194">
        <v>56.2</v>
      </c>
      <c r="H194">
        <v>32.5</v>
      </c>
      <c r="J194">
        <v>56.7</v>
      </c>
    </row>
    <row r="195" spans="1:14" x14ac:dyDescent="0.2">
      <c r="A195" t="s">
        <v>126</v>
      </c>
      <c r="C195" t="s">
        <v>123</v>
      </c>
      <c r="D195">
        <v>369</v>
      </c>
      <c r="E195">
        <v>62.04</v>
      </c>
      <c r="F195">
        <v>58.33</v>
      </c>
      <c r="G195">
        <v>127.8</v>
      </c>
      <c r="H195">
        <v>40.17</v>
      </c>
      <c r="J195">
        <v>69.98</v>
      </c>
      <c r="K195">
        <v>43.7</v>
      </c>
      <c r="L195">
        <v>236.5</v>
      </c>
      <c r="M195">
        <v>219.5</v>
      </c>
      <c r="N195">
        <v>126.86</v>
      </c>
    </row>
    <row r="196" spans="1:14" x14ac:dyDescent="0.2">
      <c r="C196" t="s">
        <v>124</v>
      </c>
      <c r="D196">
        <v>371</v>
      </c>
      <c r="E196">
        <v>61.7</v>
      </c>
      <c r="F196">
        <v>58.58</v>
      </c>
      <c r="G196">
        <v>127.8</v>
      </c>
      <c r="H196">
        <v>41.6</v>
      </c>
      <c r="J196">
        <v>66.64</v>
      </c>
    </row>
    <row r="197" spans="1:14" x14ac:dyDescent="0.2">
      <c r="A197" t="s">
        <v>127</v>
      </c>
      <c r="C197" t="s">
        <v>123</v>
      </c>
      <c r="D197">
        <v>362.5</v>
      </c>
      <c r="E197">
        <v>63.56</v>
      </c>
      <c r="F197">
        <v>60.89</v>
      </c>
      <c r="H197">
        <v>38.1</v>
      </c>
      <c r="J197">
        <v>62.17</v>
      </c>
    </row>
    <row r="198" spans="1:14" x14ac:dyDescent="0.2">
      <c r="C198" t="s">
        <v>124</v>
      </c>
      <c r="D198">
        <v>366</v>
      </c>
      <c r="E198">
        <v>63.61</v>
      </c>
      <c r="F198">
        <v>60.92</v>
      </c>
      <c r="H198">
        <v>37.1</v>
      </c>
      <c r="J198">
        <v>59.88</v>
      </c>
    </row>
    <row r="199" spans="1:14" x14ac:dyDescent="0.2">
      <c r="A199" t="s">
        <v>128</v>
      </c>
      <c r="C199" t="s">
        <v>123</v>
      </c>
      <c r="D199">
        <v>392</v>
      </c>
      <c r="E199">
        <v>63.99</v>
      </c>
      <c r="F199">
        <v>60.44</v>
      </c>
      <c r="G199">
        <v>142.07</v>
      </c>
      <c r="H199">
        <v>38.17</v>
      </c>
      <c r="J199">
        <v>71.58</v>
      </c>
      <c r="K199">
        <v>348</v>
      </c>
      <c r="L199">
        <v>237.5</v>
      </c>
      <c r="M199">
        <v>207</v>
      </c>
      <c r="N199">
        <v>132</v>
      </c>
    </row>
    <row r="200" spans="1:14" x14ac:dyDescent="0.2">
      <c r="C200" t="s">
        <v>124</v>
      </c>
      <c r="D200">
        <v>392</v>
      </c>
      <c r="E200">
        <v>63.57</v>
      </c>
      <c r="F200">
        <v>61.22</v>
      </c>
      <c r="G200">
        <v>142.07</v>
      </c>
      <c r="H200">
        <v>38.11</v>
      </c>
      <c r="J200">
        <v>69.53</v>
      </c>
    </row>
    <row r="201" spans="1:14" x14ac:dyDescent="0.2">
      <c r="A201" t="s">
        <v>129</v>
      </c>
      <c r="C201" t="s">
        <v>123</v>
      </c>
      <c r="D201">
        <v>378</v>
      </c>
      <c r="E201">
        <v>62.22</v>
      </c>
      <c r="F201">
        <v>58.4</v>
      </c>
      <c r="G201">
        <v>148.6</v>
      </c>
      <c r="H201">
        <v>46.11</v>
      </c>
      <c r="J201">
        <v>61.26</v>
      </c>
      <c r="K201">
        <v>429</v>
      </c>
      <c r="L201">
        <v>224</v>
      </c>
      <c r="M201">
        <v>197</v>
      </c>
      <c r="N201">
        <v>111</v>
      </c>
    </row>
    <row r="202" spans="1:14" x14ac:dyDescent="0.2">
      <c r="C202" t="s">
        <v>124</v>
      </c>
      <c r="D202">
        <v>374</v>
      </c>
      <c r="E202">
        <v>61.61</v>
      </c>
      <c r="F202">
        <v>58.29</v>
      </c>
      <c r="G202">
        <v>148.6</v>
      </c>
      <c r="H202">
        <v>45.4</v>
      </c>
      <c r="J202">
        <v>60.77</v>
      </c>
    </row>
    <row r="204" spans="1:14" x14ac:dyDescent="0.2">
      <c r="A204" t="s">
        <v>13</v>
      </c>
      <c r="D204">
        <f t="shared" ref="D204:N204" si="37">COUNT(D191:D202)</f>
        <v>11</v>
      </c>
      <c r="E204">
        <f t="shared" si="37"/>
        <v>12</v>
      </c>
      <c r="F204">
        <f t="shared" si="37"/>
        <v>12</v>
      </c>
      <c r="G204">
        <f t="shared" si="37"/>
        <v>8</v>
      </c>
      <c r="H204">
        <f t="shared" si="37"/>
        <v>12</v>
      </c>
      <c r="I204">
        <f t="shared" si="37"/>
        <v>0</v>
      </c>
      <c r="J204">
        <f t="shared" si="37"/>
        <v>12</v>
      </c>
      <c r="K204">
        <f t="shared" si="37"/>
        <v>3</v>
      </c>
      <c r="L204">
        <f t="shared" si="37"/>
        <v>3</v>
      </c>
      <c r="M204">
        <f t="shared" si="37"/>
        <v>3</v>
      </c>
      <c r="N204">
        <f t="shared" si="37"/>
        <v>3</v>
      </c>
    </row>
    <row r="205" spans="1:14" x14ac:dyDescent="0.2">
      <c r="A205" t="s">
        <v>14</v>
      </c>
      <c r="D205">
        <f t="shared" ref="D205:N205" si="38">MIN(D191:D202)</f>
        <v>355</v>
      </c>
      <c r="E205">
        <f t="shared" si="38"/>
        <v>58.5</v>
      </c>
      <c r="F205">
        <f t="shared" si="38"/>
        <v>55.34</v>
      </c>
      <c r="G205">
        <f t="shared" si="38"/>
        <v>127.8</v>
      </c>
      <c r="H205">
        <f t="shared" si="38"/>
        <v>30.4</v>
      </c>
      <c r="I205">
        <f t="shared" si="38"/>
        <v>0</v>
      </c>
      <c r="J205">
        <f t="shared" si="38"/>
        <v>56.7</v>
      </c>
      <c r="K205">
        <f t="shared" si="38"/>
        <v>43.7</v>
      </c>
      <c r="L205">
        <f t="shared" si="38"/>
        <v>224</v>
      </c>
      <c r="M205">
        <f t="shared" si="38"/>
        <v>197</v>
      </c>
      <c r="N205">
        <f t="shared" si="38"/>
        <v>111</v>
      </c>
    </row>
    <row r="206" spans="1:14" x14ac:dyDescent="0.2">
      <c r="A206" t="s">
        <v>15</v>
      </c>
      <c r="D206">
        <f t="shared" ref="D206:N206" si="39">MAX(D191:D202)</f>
        <v>392</v>
      </c>
      <c r="E206">
        <f t="shared" si="39"/>
        <v>63.99</v>
      </c>
      <c r="F206">
        <f t="shared" si="39"/>
        <v>61.22</v>
      </c>
      <c r="G206">
        <f t="shared" si="39"/>
        <v>148.6</v>
      </c>
      <c r="H206">
        <f t="shared" si="39"/>
        <v>46.11</v>
      </c>
      <c r="I206">
        <f t="shared" si="39"/>
        <v>0</v>
      </c>
      <c r="J206">
        <f t="shared" si="39"/>
        <v>71.58</v>
      </c>
      <c r="K206">
        <f t="shared" si="39"/>
        <v>429</v>
      </c>
      <c r="L206">
        <f t="shared" si="39"/>
        <v>237.5</v>
      </c>
      <c r="M206">
        <f t="shared" si="39"/>
        <v>219.5</v>
      </c>
      <c r="N206">
        <f t="shared" si="39"/>
        <v>132</v>
      </c>
    </row>
    <row r="207" spans="1:14" x14ac:dyDescent="0.2">
      <c r="A207" t="s">
        <v>16</v>
      </c>
      <c r="D207">
        <f t="shared" ref="D207:N207" si="40">AVERAGE(D191:D202)</f>
        <v>375.90909090909093</v>
      </c>
      <c r="E207">
        <f t="shared" si="40"/>
        <v>61.583333333333343</v>
      </c>
      <c r="F207">
        <f t="shared" si="40"/>
        <v>58.280833333333334</v>
      </c>
      <c r="G207">
        <f t="shared" si="40"/>
        <v>137.15</v>
      </c>
      <c r="H207">
        <f t="shared" si="40"/>
        <v>37.538333333333334</v>
      </c>
      <c r="J207">
        <f t="shared" si="40"/>
        <v>63.175833333333337</v>
      </c>
      <c r="K207">
        <f t="shared" si="40"/>
        <v>273.56666666666666</v>
      </c>
      <c r="L207">
        <f t="shared" si="40"/>
        <v>232.66666666666666</v>
      </c>
      <c r="M207">
        <f t="shared" si="40"/>
        <v>207.83333333333334</v>
      </c>
      <c r="N207">
        <f t="shared" si="40"/>
        <v>123.28666666666668</v>
      </c>
    </row>
    <row r="208" spans="1:14" x14ac:dyDescent="0.2">
      <c r="A208" t="s">
        <v>17</v>
      </c>
      <c r="D208">
        <f t="shared" ref="D208:N208" si="41">STDEV(D191:D202)</f>
        <v>12.623030899546633</v>
      </c>
      <c r="E208">
        <f t="shared" si="41"/>
        <v>1.972756877308935</v>
      </c>
      <c r="F208">
        <f t="shared" si="41"/>
        <v>2.2761349150512036</v>
      </c>
      <c r="G208">
        <f t="shared" si="41"/>
        <v>9.1497353591706201</v>
      </c>
      <c r="H208">
        <f t="shared" si="41"/>
        <v>5.3287757989195947</v>
      </c>
      <c r="J208">
        <f t="shared" si="41"/>
        <v>4.9380718694525685</v>
      </c>
      <c r="K208">
        <f t="shared" si="41"/>
        <v>203.14837762909485</v>
      </c>
      <c r="L208">
        <f t="shared" si="41"/>
        <v>7.5221893975978382</v>
      </c>
      <c r="M208">
        <f t="shared" si="41"/>
        <v>11.273124382057235</v>
      </c>
      <c r="N208">
        <f t="shared" si="41"/>
        <v>10.946530652829386</v>
      </c>
    </row>
    <row r="211" spans="1:17" x14ac:dyDescent="0.2">
      <c r="A211" s="9" t="s">
        <v>165</v>
      </c>
    </row>
    <row r="212" spans="1:17" x14ac:dyDescent="0.2">
      <c r="A212" t="s">
        <v>1</v>
      </c>
      <c r="C212" t="s">
        <v>120</v>
      </c>
      <c r="D212">
        <v>1</v>
      </c>
      <c r="E212">
        <v>2</v>
      </c>
      <c r="F212">
        <v>3</v>
      </c>
      <c r="G212">
        <v>4</v>
      </c>
      <c r="H212">
        <v>5</v>
      </c>
      <c r="I212">
        <v>6</v>
      </c>
      <c r="J212">
        <v>7</v>
      </c>
      <c r="K212">
        <v>8</v>
      </c>
      <c r="L212">
        <v>9</v>
      </c>
      <c r="M212">
        <v>10</v>
      </c>
      <c r="N212">
        <v>11</v>
      </c>
      <c r="O212">
        <v>12</v>
      </c>
      <c r="P212">
        <v>13</v>
      </c>
      <c r="Q212" t="s">
        <v>46</v>
      </c>
    </row>
    <row r="213" spans="1:17" x14ac:dyDescent="0.2">
      <c r="A213" t="s">
        <v>122</v>
      </c>
      <c r="C213" t="s">
        <v>149</v>
      </c>
      <c r="D213">
        <v>79</v>
      </c>
      <c r="E213">
        <v>69.7</v>
      </c>
      <c r="F213">
        <v>32.4</v>
      </c>
      <c r="G213">
        <v>49.96</v>
      </c>
      <c r="H213">
        <v>33.5</v>
      </c>
      <c r="I213">
        <v>43.61</v>
      </c>
      <c r="J213">
        <v>38.82</v>
      </c>
      <c r="K213">
        <v>22.5</v>
      </c>
      <c r="L213">
        <v>45.5</v>
      </c>
      <c r="M213">
        <v>64.5</v>
      </c>
      <c r="N213">
        <v>65.5</v>
      </c>
      <c r="O213">
        <v>11.25</v>
      </c>
      <c r="P213">
        <v>12.2</v>
      </c>
      <c r="Q213">
        <v>43.85</v>
      </c>
    </row>
    <row r="214" spans="1:17" x14ac:dyDescent="0.2">
      <c r="C214" t="s">
        <v>150</v>
      </c>
      <c r="D214">
        <v>78</v>
      </c>
      <c r="E214">
        <v>68.42</v>
      </c>
      <c r="F214">
        <v>32.5</v>
      </c>
      <c r="G214">
        <v>50.37</v>
      </c>
      <c r="H214">
        <v>33.5</v>
      </c>
      <c r="I214">
        <v>43.39</v>
      </c>
      <c r="J214">
        <v>38.74</v>
      </c>
      <c r="K214">
        <v>22.5</v>
      </c>
      <c r="L214">
        <v>43.59</v>
      </c>
      <c r="M214">
        <v>63.5</v>
      </c>
      <c r="N214">
        <v>64</v>
      </c>
      <c r="O214">
        <v>12</v>
      </c>
      <c r="P214">
        <v>15.5</v>
      </c>
      <c r="Q214">
        <v>43.18</v>
      </c>
    </row>
    <row r="215" spans="1:17" x14ac:dyDescent="0.2">
      <c r="C215" t="s">
        <v>151</v>
      </c>
      <c r="D215">
        <v>73.5</v>
      </c>
      <c r="E215">
        <v>66.12</v>
      </c>
      <c r="F215">
        <v>30.6</v>
      </c>
      <c r="G215">
        <v>50.5</v>
      </c>
      <c r="H215">
        <v>35.5</v>
      </c>
      <c r="I215">
        <v>39.28</v>
      </c>
      <c r="J215">
        <v>37.93</v>
      </c>
      <c r="K215">
        <v>22</v>
      </c>
      <c r="L215">
        <v>40.14</v>
      </c>
      <c r="M215">
        <v>56</v>
      </c>
      <c r="N215">
        <v>56</v>
      </c>
      <c r="O215">
        <v>16.5</v>
      </c>
      <c r="P215">
        <v>15.5</v>
      </c>
      <c r="Q215">
        <v>44.5</v>
      </c>
    </row>
    <row r="216" spans="1:17" x14ac:dyDescent="0.2">
      <c r="C216" t="s">
        <v>152</v>
      </c>
      <c r="D216">
        <v>74</v>
      </c>
      <c r="E216">
        <v>66.239999999999995</v>
      </c>
      <c r="F216">
        <v>30.5</v>
      </c>
      <c r="G216">
        <v>50.5</v>
      </c>
      <c r="H216">
        <v>35</v>
      </c>
      <c r="I216">
        <v>39.200000000000003</v>
      </c>
      <c r="J216">
        <v>38.06</v>
      </c>
      <c r="K216">
        <v>22</v>
      </c>
      <c r="L216">
        <v>39.92</v>
      </c>
      <c r="M216">
        <v>54.5</v>
      </c>
      <c r="N216">
        <v>55.5</v>
      </c>
      <c r="O216">
        <v>18</v>
      </c>
      <c r="P216">
        <v>15.5</v>
      </c>
      <c r="Q216">
        <v>45.12</v>
      </c>
    </row>
    <row r="217" spans="1:17" x14ac:dyDescent="0.2">
      <c r="A217" t="s">
        <v>125</v>
      </c>
      <c r="C217" t="s">
        <v>149</v>
      </c>
      <c r="D217">
        <v>85.5</v>
      </c>
      <c r="E217">
        <v>76.400000000000006</v>
      </c>
      <c r="F217">
        <v>28.8</v>
      </c>
      <c r="G217">
        <v>50</v>
      </c>
      <c r="H217">
        <v>32</v>
      </c>
      <c r="I217">
        <v>41.6</v>
      </c>
      <c r="J217">
        <v>40.5</v>
      </c>
      <c r="K217">
        <v>23.5</v>
      </c>
      <c r="L217">
        <v>52.6</v>
      </c>
      <c r="M217">
        <v>73.5</v>
      </c>
      <c r="N217">
        <v>73.5</v>
      </c>
      <c r="O217">
        <v>9.5</v>
      </c>
      <c r="P217">
        <v>10.199999999999999</v>
      </c>
      <c r="Q217">
        <v>47.2</v>
      </c>
    </row>
    <row r="218" spans="1:17" x14ac:dyDescent="0.2">
      <c r="C218" t="s">
        <v>150</v>
      </c>
      <c r="D218">
        <v>85.5</v>
      </c>
      <c r="E218">
        <v>75.2</v>
      </c>
      <c r="F218">
        <v>28.7</v>
      </c>
      <c r="G218">
        <v>49.7</v>
      </c>
      <c r="H218">
        <v>32</v>
      </c>
      <c r="I218">
        <v>41.8</v>
      </c>
      <c r="J218">
        <v>40.9</v>
      </c>
      <c r="K218">
        <v>23.4</v>
      </c>
      <c r="L218">
        <v>52.7</v>
      </c>
      <c r="M218">
        <v>73</v>
      </c>
      <c r="N218">
        <v>73</v>
      </c>
      <c r="O218">
        <v>10</v>
      </c>
      <c r="P218">
        <v>11</v>
      </c>
      <c r="Q218">
        <v>47.4</v>
      </c>
    </row>
    <row r="219" spans="1:17" x14ac:dyDescent="0.2">
      <c r="C219" t="s">
        <v>151</v>
      </c>
      <c r="D219">
        <v>82.5</v>
      </c>
      <c r="E219">
        <v>73.2</v>
      </c>
      <c r="F219">
        <v>27.6</v>
      </c>
      <c r="G219">
        <v>49.4</v>
      </c>
      <c r="H219">
        <v>34.5</v>
      </c>
      <c r="I219">
        <v>39.4</v>
      </c>
      <c r="J219">
        <v>39</v>
      </c>
      <c r="K219">
        <v>23.2</v>
      </c>
      <c r="L219">
        <v>51.4</v>
      </c>
      <c r="M219">
        <v>67</v>
      </c>
      <c r="N219">
        <v>67</v>
      </c>
      <c r="O219">
        <v>12</v>
      </c>
      <c r="P219">
        <v>12.5</v>
      </c>
      <c r="Q219">
        <v>47</v>
      </c>
    </row>
    <row r="220" spans="1:17" x14ac:dyDescent="0.2">
      <c r="C220" t="s">
        <v>152</v>
      </c>
      <c r="D220">
        <v>81.5</v>
      </c>
      <c r="E220">
        <v>73.8</v>
      </c>
      <c r="F220">
        <v>27.9</v>
      </c>
      <c r="G220">
        <v>49.5</v>
      </c>
      <c r="H220">
        <v>35</v>
      </c>
      <c r="I220">
        <v>39.299999999999997</v>
      </c>
      <c r="J220">
        <v>38.9</v>
      </c>
      <c r="K220">
        <v>23.4</v>
      </c>
      <c r="L220">
        <v>46.8</v>
      </c>
      <c r="M220">
        <v>66.5</v>
      </c>
      <c r="N220">
        <v>66.5</v>
      </c>
      <c r="O220">
        <v>11.5</v>
      </c>
      <c r="P220">
        <v>10.5</v>
      </c>
      <c r="Q220">
        <v>47.7</v>
      </c>
    </row>
    <row r="221" spans="1:17" x14ac:dyDescent="0.2">
      <c r="A221" t="s">
        <v>126</v>
      </c>
      <c r="C221" t="s">
        <v>149</v>
      </c>
      <c r="D221">
        <v>80</v>
      </c>
      <c r="E221">
        <v>70.5</v>
      </c>
      <c r="F221">
        <v>32.1</v>
      </c>
      <c r="G221">
        <v>52.5</v>
      </c>
      <c r="H221">
        <v>34.5</v>
      </c>
      <c r="I221">
        <v>45.55</v>
      </c>
      <c r="J221">
        <v>42.86</v>
      </c>
      <c r="K221">
        <v>23.93</v>
      </c>
      <c r="L221">
        <v>47.7</v>
      </c>
      <c r="M221">
        <v>67</v>
      </c>
      <c r="N221">
        <v>67</v>
      </c>
      <c r="O221">
        <v>10</v>
      </c>
      <c r="P221">
        <v>12</v>
      </c>
      <c r="Q221">
        <v>47.5</v>
      </c>
    </row>
    <row r="222" spans="1:17" x14ac:dyDescent="0.2">
      <c r="C222" t="s">
        <v>150</v>
      </c>
      <c r="D222">
        <v>80</v>
      </c>
      <c r="E222">
        <v>71.5</v>
      </c>
      <c r="F222">
        <v>32.619999999999997</v>
      </c>
      <c r="G222">
        <v>52.85</v>
      </c>
      <c r="H222">
        <v>34.5</v>
      </c>
      <c r="I222">
        <v>46.31</v>
      </c>
      <c r="J222">
        <v>42.63</v>
      </c>
      <c r="K222">
        <v>24.26</v>
      </c>
      <c r="L222">
        <v>49.66</v>
      </c>
      <c r="M222">
        <v>67.5</v>
      </c>
      <c r="N222">
        <v>67.5</v>
      </c>
      <c r="O222">
        <v>10</v>
      </c>
      <c r="P222">
        <v>12</v>
      </c>
      <c r="Q222">
        <v>47.62</v>
      </c>
    </row>
    <row r="223" spans="1:17" x14ac:dyDescent="0.2">
      <c r="C223" t="s">
        <v>151</v>
      </c>
      <c r="D223">
        <v>75.5</v>
      </c>
      <c r="E223">
        <v>69</v>
      </c>
      <c r="F223">
        <v>31.92</v>
      </c>
      <c r="G223">
        <v>53.16</v>
      </c>
      <c r="H223">
        <v>36.5</v>
      </c>
      <c r="I223">
        <v>43.83</v>
      </c>
      <c r="J223">
        <v>40.19</v>
      </c>
      <c r="K223">
        <v>23.91</v>
      </c>
      <c r="L223">
        <v>42.59</v>
      </c>
      <c r="M223">
        <v>60</v>
      </c>
      <c r="N223">
        <v>60</v>
      </c>
      <c r="O223">
        <v>13.5</v>
      </c>
      <c r="P223">
        <v>14</v>
      </c>
      <c r="Q223">
        <v>48.13</v>
      </c>
    </row>
    <row r="224" spans="1:17" x14ac:dyDescent="0.2">
      <c r="C224" t="s">
        <v>152</v>
      </c>
      <c r="D224">
        <v>75.5</v>
      </c>
      <c r="E224">
        <v>69</v>
      </c>
      <c r="F224">
        <v>31.62</v>
      </c>
      <c r="G224">
        <v>53.13</v>
      </c>
      <c r="H224">
        <v>37.5</v>
      </c>
      <c r="I224">
        <v>43.55</v>
      </c>
      <c r="J224">
        <v>40.08</v>
      </c>
      <c r="K224">
        <v>24.61</v>
      </c>
      <c r="L224">
        <v>43.67</v>
      </c>
      <c r="M224">
        <v>58</v>
      </c>
      <c r="N224">
        <v>58</v>
      </c>
      <c r="O224">
        <v>14</v>
      </c>
      <c r="P224">
        <v>14</v>
      </c>
      <c r="Q224">
        <v>48.43</v>
      </c>
    </row>
    <row r="225" spans="1:17" x14ac:dyDescent="0.2">
      <c r="A225" t="s">
        <v>127</v>
      </c>
      <c r="C225" t="s">
        <v>149</v>
      </c>
      <c r="D225">
        <v>76</v>
      </c>
      <c r="E225">
        <v>67.7</v>
      </c>
      <c r="F225">
        <v>31</v>
      </c>
      <c r="G225">
        <v>46.97</v>
      </c>
      <c r="H225">
        <v>31</v>
      </c>
      <c r="I225">
        <v>39.869999999999997</v>
      </c>
      <c r="J225">
        <v>38.950000000000003</v>
      </c>
      <c r="K225">
        <v>32.869999999999997</v>
      </c>
      <c r="L225">
        <v>44.25</v>
      </c>
      <c r="M225">
        <v>63.5</v>
      </c>
      <c r="N225">
        <v>63.5</v>
      </c>
      <c r="O225">
        <v>10</v>
      </c>
      <c r="P225">
        <v>8</v>
      </c>
      <c r="Q225">
        <v>44.8</v>
      </c>
    </row>
    <row r="226" spans="1:17" x14ac:dyDescent="0.2">
      <c r="C226" t="s">
        <v>150</v>
      </c>
      <c r="D226">
        <v>75.5</v>
      </c>
      <c r="E226">
        <v>68</v>
      </c>
      <c r="F226">
        <v>30.7</v>
      </c>
      <c r="G226">
        <v>46.87</v>
      </c>
      <c r="H226">
        <v>31.5</v>
      </c>
      <c r="I226">
        <v>39.4</v>
      </c>
      <c r="J226">
        <v>39.26</v>
      </c>
      <c r="K226">
        <v>22.94</v>
      </c>
      <c r="L226">
        <v>45.32</v>
      </c>
      <c r="M226">
        <v>62.5</v>
      </c>
      <c r="N226">
        <v>62.5</v>
      </c>
      <c r="O226">
        <v>11</v>
      </c>
      <c r="P226">
        <v>8.5</v>
      </c>
      <c r="Q226">
        <v>44.87</v>
      </c>
    </row>
    <row r="227" spans="1:17" x14ac:dyDescent="0.2">
      <c r="C227" t="s">
        <v>151</v>
      </c>
      <c r="D227">
        <v>73.5</v>
      </c>
      <c r="E227">
        <v>66.2</v>
      </c>
      <c r="F227">
        <v>30.66</v>
      </c>
      <c r="G227">
        <v>48.58</v>
      </c>
      <c r="H227">
        <v>33.5</v>
      </c>
      <c r="I227">
        <v>40.520000000000003</v>
      </c>
      <c r="J227">
        <v>37.799999999999997</v>
      </c>
      <c r="K227">
        <v>22.58</v>
      </c>
      <c r="L227">
        <v>44.93</v>
      </c>
      <c r="M227">
        <v>59.5</v>
      </c>
      <c r="N227">
        <v>59.5</v>
      </c>
      <c r="O227">
        <v>11</v>
      </c>
      <c r="P227">
        <v>10.5</v>
      </c>
      <c r="Q227">
        <v>44.98</v>
      </c>
    </row>
    <row r="228" spans="1:17" x14ac:dyDescent="0.2">
      <c r="C228" t="s">
        <v>152</v>
      </c>
      <c r="D228">
        <v>74</v>
      </c>
      <c r="E228">
        <v>65.34</v>
      </c>
      <c r="F228">
        <v>30.55</v>
      </c>
      <c r="G228">
        <v>48.85</v>
      </c>
      <c r="H228">
        <v>34</v>
      </c>
      <c r="I228">
        <v>40.31</v>
      </c>
      <c r="J228">
        <v>37.49</v>
      </c>
      <c r="K228">
        <v>22.55</v>
      </c>
      <c r="L228">
        <v>39.67</v>
      </c>
      <c r="M228">
        <v>60</v>
      </c>
      <c r="N228">
        <v>60</v>
      </c>
      <c r="O228">
        <v>11.5</v>
      </c>
      <c r="P228">
        <v>10</v>
      </c>
      <c r="Q228">
        <v>44.89</v>
      </c>
    </row>
    <row r="229" spans="1:17" x14ac:dyDescent="0.2">
      <c r="A229" t="s">
        <v>128</v>
      </c>
      <c r="C229" t="s">
        <v>149</v>
      </c>
      <c r="D229">
        <v>83</v>
      </c>
      <c r="E229">
        <v>74.180000000000007</v>
      </c>
      <c r="F229">
        <v>33.200000000000003</v>
      </c>
      <c r="G229">
        <v>51.65</v>
      </c>
      <c r="H229">
        <v>35</v>
      </c>
      <c r="I229">
        <v>44.44</v>
      </c>
      <c r="J229">
        <v>41.39</v>
      </c>
      <c r="K229">
        <v>23</v>
      </c>
      <c r="L229">
        <v>51</v>
      </c>
      <c r="M229">
        <v>71</v>
      </c>
      <c r="N229">
        <v>71</v>
      </c>
      <c r="O229">
        <v>10</v>
      </c>
      <c r="P229">
        <v>11</v>
      </c>
      <c r="Q229">
        <v>45.9</v>
      </c>
    </row>
    <row r="230" spans="1:17" x14ac:dyDescent="0.2">
      <c r="C230" t="s">
        <v>150</v>
      </c>
      <c r="D230">
        <v>82</v>
      </c>
      <c r="E230">
        <v>73.91</v>
      </c>
      <c r="F230">
        <v>32.92</v>
      </c>
      <c r="G230">
        <v>51.9</v>
      </c>
      <c r="H230">
        <v>34.5</v>
      </c>
      <c r="I230">
        <v>44.17</v>
      </c>
      <c r="J230">
        <v>41.61</v>
      </c>
      <c r="K230">
        <v>24</v>
      </c>
      <c r="L230">
        <v>51.43</v>
      </c>
      <c r="M230">
        <v>70.5</v>
      </c>
      <c r="N230">
        <v>69</v>
      </c>
      <c r="O230">
        <v>10</v>
      </c>
      <c r="P230">
        <v>11</v>
      </c>
      <c r="Q230">
        <v>45.52</v>
      </c>
    </row>
    <row r="231" spans="1:17" x14ac:dyDescent="0.2">
      <c r="C231" t="s">
        <v>151</v>
      </c>
      <c r="D231">
        <v>78.5</v>
      </c>
      <c r="E231">
        <v>70</v>
      </c>
      <c r="F231">
        <v>31.99</v>
      </c>
      <c r="G231">
        <v>52.32</v>
      </c>
      <c r="H231">
        <v>36</v>
      </c>
      <c r="I231">
        <v>42.8</v>
      </c>
      <c r="J231">
        <v>39.9</v>
      </c>
      <c r="K231">
        <v>23</v>
      </c>
      <c r="L231">
        <v>46</v>
      </c>
      <c r="M231">
        <v>63.5</v>
      </c>
      <c r="N231">
        <v>63.5</v>
      </c>
      <c r="O231">
        <v>13.5</v>
      </c>
      <c r="P231">
        <v>12.5</v>
      </c>
      <c r="Q231">
        <v>46.36</v>
      </c>
    </row>
    <row r="232" spans="1:17" x14ac:dyDescent="0.2">
      <c r="C232" t="s">
        <v>152</v>
      </c>
      <c r="D232">
        <v>79</v>
      </c>
      <c r="E232">
        <v>71.59</v>
      </c>
      <c r="F232">
        <v>32</v>
      </c>
      <c r="G232">
        <v>52.5</v>
      </c>
      <c r="H232">
        <v>36.5</v>
      </c>
      <c r="I232">
        <v>42.52</v>
      </c>
      <c r="J232">
        <v>39.33</v>
      </c>
      <c r="K232">
        <v>23.5</v>
      </c>
      <c r="L232">
        <v>45.29</v>
      </c>
      <c r="M232">
        <v>64</v>
      </c>
      <c r="N232">
        <v>63</v>
      </c>
      <c r="O232">
        <v>13.5</v>
      </c>
      <c r="P232">
        <v>12.5</v>
      </c>
      <c r="Q232">
        <v>46.27</v>
      </c>
    </row>
    <row r="233" spans="1:17" x14ac:dyDescent="0.2">
      <c r="A233" t="s">
        <v>129</v>
      </c>
      <c r="C233" t="s">
        <v>149</v>
      </c>
      <c r="D233">
        <v>82</v>
      </c>
      <c r="E233">
        <v>74.900000000000006</v>
      </c>
      <c r="F233">
        <v>33.19</v>
      </c>
      <c r="G233">
        <v>50.04</v>
      </c>
      <c r="H233">
        <v>36</v>
      </c>
      <c r="I233">
        <v>45.32</v>
      </c>
      <c r="J233">
        <v>41.61</v>
      </c>
      <c r="K233">
        <v>24.5</v>
      </c>
      <c r="L233">
        <v>50.18</v>
      </c>
      <c r="M233">
        <v>68</v>
      </c>
      <c r="N233">
        <v>69</v>
      </c>
      <c r="O233">
        <v>10</v>
      </c>
      <c r="P233">
        <v>10.5</v>
      </c>
      <c r="Q233">
        <v>46.83</v>
      </c>
    </row>
    <row r="234" spans="1:17" x14ac:dyDescent="0.2">
      <c r="C234" t="s">
        <v>150</v>
      </c>
      <c r="D234">
        <v>82</v>
      </c>
      <c r="E234">
        <v>74.58</v>
      </c>
      <c r="F234">
        <v>33.53</v>
      </c>
      <c r="G234">
        <v>50.46</v>
      </c>
      <c r="H234">
        <v>36</v>
      </c>
      <c r="I234">
        <v>45.84</v>
      </c>
      <c r="J234">
        <v>41.91</v>
      </c>
      <c r="K234">
        <v>24.5</v>
      </c>
      <c r="L234">
        <v>47.31</v>
      </c>
      <c r="M234">
        <v>67.5</v>
      </c>
      <c r="N234">
        <v>67</v>
      </c>
      <c r="O234">
        <v>12</v>
      </c>
      <c r="P234">
        <v>12.5</v>
      </c>
      <c r="Q234">
        <v>47.64</v>
      </c>
    </row>
    <row r="235" spans="1:17" x14ac:dyDescent="0.2">
      <c r="C235" t="s">
        <v>151</v>
      </c>
      <c r="D235">
        <v>78.5</v>
      </c>
      <c r="E235">
        <v>70.81</v>
      </c>
      <c r="F235">
        <v>32.380000000000003</v>
      </c>
      <c r="G235">
        <v>50.71</v>
      </c>
      <c r="H235">
        <v>38.5</v>
      </c>
      <c r="I235">
        <v>44.26</v>
      </c>
      <c r="J235">
        <v>40.200000000000003</v>
      </c>
      <c r="K235">
        <v>24</v>
      </c>
      <c r="L235">
        <v>45.03</v>
      </c>
      <c r="M235">
        <v>61.5</v>
      </c>
      <c r="N235">
        <v>61</v>
      </c>
      <c r="O235">
        <v>13</v>
      </c>
      <c r="P235">
        <v>13</v>
      </c>
      <c r="Q235">
        <v>46.67</v>
      </c>
    </row>
    <row r="236" spans="1:17" x14ac:dyDescent="0.2">
      <c r="C236" t="s">
        <v>152</v>
      </c>
      <c r="D236">
        <v>78</v>
      </c>
      <c r="E236">
        <v>71.16</v>
      </c>
      <c r="F236">
        <v>31.88</v>
      </c>
      <c r="G236">
        <v>51</v>
      </c>
      <c r="H236">
        <v>38</v>
      </c>
      <c r="I236">
        <v>43.9</v>
      </c>
      <c r="J236">
        <v>40.909999999999997</v>
      </c>
      <c r="K236">
        <v>24</v>
      </c>
      <c r="L236">
        <v>42.56</v>
      </c>
      <c r="M236">
        <v>60.5</v>
      </c>
      <c r="N236">
        <v>61</v>
      </c>
      <c r="O236">
        <v>15</v>
      </c>
      <c r="P236">
        <v>12</v>
      </c>
      <c r="Q236">
        <v>46.56</v>
      </c>
    </row>
    <row r="238" spans="1:17" x14ac:dyDescent="0.2">
      <c r="A238" t="s">
        <v>13</v>
      </c>
      <c r="D238">
        <f t="shared" ref="D238:Q238" si="42">COUNT(D213:D236)</f>
        <v>24</v>
      </c>
      <c r="E238">
        <f t="shared" si="42"/>
        <v>24</v>
      </c>
      <c r="F238">
        <f t="shared" si="42"/>
        <v>24</v>
      </c>
      <c r="G238">
        <f t="shared" si="42"/>
        <v>24</v>
      </c>
      <c r="H238">
        <f t="shared" si="42"/>
        <v>24</v>
      </c>
      <c r="I238">
        <f t="shared" si="42"/>
        <v>24</v>
      </c>
      <c r="J238">
        <f t="shared" si="42"/>
        <v>24</v>
      </c>
      <c r="K238">
        <f t="shared" si="42"/>
        <v>24</v>
      </c>
      <c r="L238">
        <f t="shared" si="42"/>
        <v>24</v>
      </c>
      <c r="M238">
        <f t="shared" si="42"/>
        <v>24</v>
      </c>
      <c r="N238">
        <f t="shared" si="42"/>
        <v>24</v>
      </c>
      <c r="O238">
        <f t="shared" si="42"/>
        <v>24</v>
      </c>
      <c r="P238">
        <f t="shared" si="42"/>
        <v>24</v>
      </c>
      <c r="Q238">
        <f t="shared" si="42"/>
        <v>24</v>
      </c>
    </row>
    <row r="239" spans="1:17" x14ac:dyDescent="0.2">
      <c r="A239" t="s">
        <v>14</v>
      </c>
      <c r="D239">
        <f t="shared" ref="D239:Q239" si="43">MIN(D213:D236)</f>
        <v>73.5</v>
      </c>
      <c r="E239">
        <f t="shared" si="43"/>
        <v>65.34</v>
      </c>
      <c r="F239">
        <f t="shared" si="43"/>
        <v>27.6</v>
      </c>
      <c r="G239">
        <f t="shared" si="43"/>
        <v>46.87</v>
      </c>
      <c r="H239">
        <f t="shared" si="43"/>
        <v>31</v>
      </c>
      <c r="I239">
        <f t="shared" si="43"/>
        <v>39.200000000000003</v>
      </c>
      <c r="J239">
        <f t="shared" si="43"/>
        <v>37.49</v>
      </c>
      <c r="K239">
        <f t="shared" si="43"/>
        <v>22</v>
      </c>
      <c r="L239">
        <f t="shared" si="43"/>
        <v>39.67</v>
      </c>
      <c r="M239">
        <f t="shared" si="43"/>
        <v>54.5</v>
      </c>
      <c r="N239">
        <f t="shared" si="43"/>
        <v>55.5</v>
      </c>
      <c r="O239">
        <f t="shared" si="43"/>
        <v>9.5</v>
      </c>
      <c r="P239">
        <f t="shared" si="43"/>
        <v>8</v>
      </c>
      <c r="Q239">
        <f t="shared" si="43"/>
        <v>43.18</v>
      </c>
    </row>
    <row r="240" spans="1:17" x14ac:dyDescent="0.2">
      <c r="A240" t="s">
        <v>15</v>
      </c>
      <c r="D240">
        <f t="shared" ref="D240:Q240" si="44">MAX(D213:D236)</f>
        <v>85.5</v>
      </c>
      <c r="E240">
        <f t="shared" si="44"/>
        <v>76.400000000000006</v>
      </c>
      <c r="F240">
        <f t="shared" si="44"/>
        <v>33.53</v>
      </c>
      <c r="G240">
        <f t="shared" si="44"/>
        <v>53.16</v>
      </c>
      <c r="H240">
        <f t="shared" si="44"/>
        <v>38.5</v>
      </c>
      <c r="I240">
        <f t="shared" si="44"/>
        <v>46.31</v>
      </c>
      <c r="J240">
        <f t="shared" si="44"/>
        <v>42.86</v>
      </c>
      <c r="K240">
        <f t="shared" si="44"/>
        <v>32.869999999999997</v>
      </c>
      <c r="L240">
        <f t="shared" si="44"/>
        <v>52.7</v>
      </c>
      <c r="M240">
        <f t="shared" si="44"/>
        <v>73.5</v>
      </c>
      <c r="N240">
        <f t="shared" si="44"/>
        <v>73.5</v>
      </c>
      <c r="O240">
        <f t="shared" si="44"/>
        <v>18</v>
      </c>
      <c r="P240">
        <f t="shared" si="44"/>
        <v>15.5</v>
      </c>
      <c r="Q240">
        <f t="shared" si="44"/>
        <v>48.43</v>
      </c>
    </row>
    <row r="241" spans="1:17" x14ac:dyDescent="0.2">
      <c r="A241" t="s">
        <v>16</v>
      </c>
      <c r="D241">
        <f t="shared" ref="D241:Q241" si="45">AVERAGE(D213:D236)</f>
        <v>78.854166666666671</v>
      </c>
      <c r="E241">
        <f t="shared" si="45"/>
        <v>70.72708333333334</v>
      </c>
      <c r="F241">
        <f t="shared" si="45"/>
        <v>31.302499999999998</v>
      </c>
      <c r="G241">
        <f t="shared" si="45"/>
        <v>50.55916666666667</v>
      </c>
      <c r="H241">
        <f t="shared" si="45"/>
        <v>34.770833333333336</v>
      </c>
      <c r="I241">
        <f t="shared" si="45"/>
        <v>42.507083333333327</v>
      </c>
      <c r="J241">
        <f t="shared" si="45"/>
        <v>39.957083333333337</v>
      </c>
      <c r="K241">
        <f t="shared" si="45"/>
        <v>23.777083333333334</v>
      </c>
      <c r="L241">
        <f t="shared" si="45"/>
        <v>46.218333333333327</v>
      </c>
      <c r="M241">
        <f t="shared" si="45"/>
        <v>64.291666666666671</v>
      </c>
      <c r="N241">
        <f t="shared" si="45"/>
        <v>64.3125</v>
      </c>
      <c r="O241">
        <f t="shared" si="45"/>
        <v>12.03125</v>
      </c>
      <c r="P241">
        <f t="shared" si="45"/>
        <v>11.954166666666666</v>
      </c>
      <c r="Q241">
        <f t="shared" si="45"/>
        <v>46.204999999999991</v>
      </c>
    </row>
    <row r="242" spans="1:17" x14ac:dyDescent="0.2">
      <c r="A242" t="s">
        <v>17</v>
      </c>
      <c r="D242">
        <f t="shared" ref="D242:Q242" si="46">STDEV(D213:D236)</f>
        <v>3.6489401876097691</v>
      </c>
      <c r="E242">
        <f t="shared" si="46"/>
        <v>3.2570531882384874</v>
      </c>
      <c r="F242">
        <f t="shared" si="46"/>
        <v>1.6626256082003184</v>
      </c>
      <c r="G242">
        <f t="shared" si="46"/>
        <v>1.7444119892977685</v>
      </c>
      <c r="H242">
        <f t="shared" si="46"/>
        <v>1.9670059275051968</v>
      </c>
      <c r="I242">
        <f t="shared" si="46"/>
        <v>2.3514407778815216</v>
      </c>
      <c r="J242">
        <f t="shared" si="46"/>
        <v>1.536156918973496</v>
      </c>
      <c r="K242">
        <f t="shared" si="46"/>
        <v>2.0855558724477863</v>
      </c>
      <c r="L242">
        <f t="shared" si="46"/>
        <v>3.953552795922286</v>
      </c>
      <c r="M242">
        <f t="shared" si="46"/>
        <v>5.0624720432221455</v>
      </c>
      <c r="N242">
        <f t="shared" si="46"/>
        <v>4.9427428136348679</v>
      </c>
      <c r="O242">
        <f t="shared" si="46"/>
        <v>2.2291455030825249</v>
      </c>
      <c r="P242">
        <f t="shared" si="46"/>
        <v>1.9997780673966339</v>
      </c>
      <c r="Q242">
        <f t="shared" si="46"/>
        <v>1.4260038416924901</v>
      </c>
    </row>
    <row r="245" spans="1:17" x14ac:dyDescent="0.2">
      <c r="A245" s="9" t="s">
        <v>166</v>
      </c>
    </row>
    <row r="246" spans="1:17" x14ac:dyDescent="0.2">
      <c r="A246" t="s">
        <v>1</v>
      </c>
      <c r="C246" t="s">
        <v>120</v>
      </c>
      <c r="D246">
        <v>1</v>
      </c>
      <c r="E246">
        <v>2</v>
      </c>
      <c r="F246">
        <v>3</v>
      </c>
      <c r="G246">
        <v>4</v>
      </c>
      <c r="H246">
        <v>5</v>
      </c>
      <c r="I246">
        <v>6</v>
      </c>
      <c r="J246" t="s">
        <v>46</v>
      </c>
      <c r="K246" t="s">
        <v>40</v>
      </c>
    </row>
    <row r="247" spans="1:17" x14ac:dyDescent="0.2">
      <c r="A247" t="s">
        <v>122</v>
      </c>
      <c r="C247" t="s">
        <v>149</v>
      </c>
      <c r="D247">
        <v>42.5</v>
      </c>
      <c r="E247">
        <v>33.4</v>
      </c>
      <c r="F247">
        <v>41.13</v>
      </c>
      <c r="G247">
        <v>46.46</v>
      </c>
      <c r="H247">
        <v>29</v>
      </c>
      <c r="I247">
        <v>44.86</v>
      </c>
      <c r="J247">
        <v>40.520000000000003</v>
      </c>
      <c r="K247">
        <v>23.5</v>
      </c>
    </row>
    <row r="248" spans="1:17" x14ac:dyDescent="0.2">
      <c r="C248" t="s">
        <v>150</v>
      </c>
      <c r="D248">
        <v>42.5</v>
      </c>
      <c r="E248">
        <v>32.9</v>
      </c>
      <c r="F248">
        <v>40.54</v>
      </c>
      <c r="G248">
        <v>46.4</v>
      </c>
      <c r="H248">
        <v>28.5</v>
      </c>
      <c r="I248">
        <v>44.9</v>
      </c>
      <c r="J248">
        <v>40.479999999999997</v>
      </c>
      <c r="K248">
        <v>24</v>
      </c>
    </row>
    <row r="249" spans="1:17" x14ac:dyDescent="0.2">
      <c r="C249" t="s">
        <v>151</v>
      </c>
      <c r="D249">
        <v>43</v>
      </c>
      <c r="E249">
        <v>33.89</v>
      </c>
      <c r="F249">
        <v>38.42</v>
      </c>
      <c r="G249">
        <v>47.35</v>
      </c>
      <c r="H249">
        <v>30</v>
      </c>
      <c r="I249">
        <v>42.8</v>
      </c>
      <c r="J249">
        <v>39.26</v>
      </c>
      <c r="K249">
        <v>24.5</v>
      </c>
    </row>
    <row r="250" spans="1:17" x14ac:dyDescent="0.2">
      <c r="C250" t="s">
        <v>152</v>
      </c>
      <c r="D250">
        <v>43</v>
      </c>
      <c r="E250">
        <v>34.5</v>
      </c>
      <c r="F250">
        <v>38.4</v>
      </c>
      <c r="G250">
        <v>47.36</v>
      </c>
      <c r="H250">
        <v>30.5</v>
      </c>
      <c r="I250">
        <v>42.76</v>
      </c>
      <c r="J250">
        <v>39.5</v>
      </c>
      <c r="K250">
        <v>24.5</v>
      </c>
    </row>
    <row r="251" spans="1:17" x14ac:dyDescent="0.2">
      <c r="A251" t="s">
        <v>125</v>
      </c>
      <c r="C251" t="s">
        <v>149</v>
      </c>
      <c r="D251">
        <v>45</v>
      </c>
      <c r="E251">
        <v>36.700000000000003</v>
      </c>
      <c r="F251">
        <v>36.1</v>
      </c>
      <c r="G251">
        <v>48.1</v>
      </c>
      <c r="H251">
        <v>28.5</v>
      </c>
      <c r="I251">
        <v>42.1</v>
      </c>
      <c r="J251">
        <v>43.3</v>
      </c>
      <c r="K251">
        <v>23</v>
      </c>
    </row>
    <row r="252" spans="1:17" x14ac:dyDescent="0.2">
      <c r="C252" t="s">
        <v>150</v>
      </c>
      <c r="D252">
        <v>44.5</v>
      </c>
      <c r="E252">
        <v>35.6</v>
      </c>
      <c r="F252">
        <v>36</v>
      </c>
      <c r="G252">
        <v>48.1</v>
      </c>
      <c r="H252">
        <v>28.5</v>
      </c>
      <c r="I252">
        <v>42</v>
      </c>
      <c r="J252">
        <v>43</v>
      </c>
      <c r="K252">
        <v>24</v>
      </c>
    </row>
    <row r="253" spans="1:17" x14ac:dyDescent="0.2">
      <c r="C253" t="s">
        <v>151</v>
      </c>
      <c r="D253">
        <v>45</v>
      </c>
      <c r="E253">
        <v>36.4</v>
      </c>
      <c r="F253">
        <v>37.799999999999997</v>
      </c>
      <c r="G253">
        <v>49.3</v>
      </c>
      <c r="H253">
        <v>28</v>
      </c>
      <c r="I253">
        <v>45.5</v>
      </c>
      <c r="J253">
        <v>45.2</v>
      </c>
      <c r="K253">
        <v>23.5</v>
      </c>
    </row>
    <row r="254" spans="1:17" x14ac:dyDescent="0.2">
      <c r="C254" t="s">
        <v>152</v>
      </c>
      <c r="D254">
        <v>44.5</v>
      </c>
      <c r="E254">
        <v>36.200000000000003</v>
      </c>
      <c r="F254">
        <v>37.799999999999997</v>
      </c>
      <c r="G254">
        <v>49.7</v>
      </c>
      <c r="H254">
        <v>28</v>
      </c>
      <c r="I254">
        <v>45.4</v>
      </c>
      <c r="J254">
        <v>45.2</v>
      </c>
      <c r="K254">
        <v>23.5</v>
      </c>
    </row>
    <row r="255" spans="1:17" x14ac:dyDescent="0.2">
      <c r="A255" t="s">
        <v>126</v>
      </c>
      <c r="C255" t="s">
        <v>149</v>
      </c>
      <c r="D255">
        <v>44</v>
      </c>
      <c r="E255">
        <v>31.85</v>
      </c>
      <c r="F255">
        <v>43.7</v>
      </c>
      <c r="G255">
        <v>51.73</v>
      </c>
      <c r="H255">
        <v>30</v>
      </c>
      <c r="I255">
        <v>49.08</v>
      </c>
      <c r="J255">
        <v>45.83</v>
      </c>
      <c r="K255">
        <v>24</v>
      </c>
    </row>
    <row r="256" spans="1:17" x14ac:dyDescent="0.2">
      <c r="C256" t="s">
        <v>150</v>
      </c>
      <c r="D256">
        <v>44</v>
      </c>
      <c r="E256">
        <v>33</v>
      </c>
      <c r="F256">
        <v>43.7</v>
      </c>
      <c r="G256">
        <v>51.96</v>
      </c>
      <c r="H256">
        <v>30</v>
      </c>
      <c r="I256">
        <v>49.24</v>
      </c>
      <c r="J256">
        <v>45.34</v>
      </c>
      <c r="K256">
        <v>25.5</v>
      </c>
    </row>
    <row r="257" spans="1:12" x14ac:dyDescent="0.2">
      <c r="C257" t="s">
        <v>151</v>
      </c>
      <c r="D257">
        <v>44.5</v>
      </c>
      <c r="E257">
        <v>33.57</v>
      </c>
      <c r="F257">
        <v>41.2</v>
      </c>
      <c r="G257">
        <v>51.65</v>
      </c>
      <c r="H257">
        <v>31</v>
      </c>
      <c r="I257">
        <v>46.55</v>
      </c>
      <c r="J257">
        <v>42.78</v>
      </c>
      <c r="K257">
        <v>24</v>
      </c>
    </row>
    <row r="258" spans="1:12" x14ac:dyDescent="0.2">
      <c r="C258" t="s">
        <v>152</v>
      </c>
      <c r="D258">
        <v>45</v>
      </c>
      <c r="E258">
        <v>33.200000000000003</v>
      </c>
      <c r="F258">
        <v>41.3</v>
      </c>
      <c r="G258">
        <v>51.4</v>
      </c>
      <c r="H258">
        <v>31.5</v>
      </c>
      <c r="I258">
        <v>46.7</v>
      </c>
      <c r="J258">
        <v>45.31</v>
      </c>
      <c r="K258">
        <v>25.5</v>
      </c>
    </row>
    <row r="259" spans="1:12" x14ac:dyDescent="0.2">
      <c r="A259" t="s">
        <v>127</v>
      </c>
      <c r="C259" t="s">
        <v>149</v>
      </c>
      <c r="D259">
        <v>42</v>
      </c>
      <c r="E259">
        <v>33.229999999999997</v>
      </c>
      <c r="F259">
        <v>40.07</v>
      </c>
      <c r="G259">
        <v>46.75</v>
      </c>
      <c r="H259">
        <v>28.5</v>
      </c>
      <c r="I259">
        <v>45</v>
      </c>
      <c r="J259">
        <v>42.4</v>
      </c>
      <c r="K259">
        <v>23.5</v>
      </c>
    </row>
    <row r="260" spans="1:12" x14ac:dyDescent="0.2">
      <c r="C260" t="s">
        <v>150</v>
      </c>
      <c r="D260">
        <v>42.5</v>
      </c>
      <c r="E260">
        <v>32.42</v>
      </c>
      <c r="F260">
        <v>40.43</v>
      </c>
      <c r="G260">
        <v>47.44</v>
      </c>
      <c r="H260">
        <v>28.5</v>
      </c>
      <c r="I260">
        <v>45.23</v>
      </c>
      <c r="J260">
        <v>42.32</v>
      </c>
      <c r="K260">
        <v>23.5</v>
      </c>
    </row>
    <row r="261" spans="1:12" x14ac:dyDescent="0.2">
      <c r="C261" t="s">
        <v>151</v>
      </c>
      <c r="D261">
        <v>43</v>
      </c>
      <c r="E261">
        <v>32.54</v>
      </c>
      <c r="F261">
        <v>38.1</v>
      </c>
      <c r="G261">
        <v>46.04</v>
      </c>
      <c r="H261">
        <v>28</v>
      </c>
      <c r="I261">
        <v>41.9</v>
      </c>
      <c r="J261">
        <v>40.76</v>
      </c>
      <c r="K261">
        <v>23</v>
      </c>
    </row>
    <row r="262" spans="1:12" x14ac:dyDescent="0.2">
      <c r="C262" t="s">
        <v>152</v>
      </c>
      <c r="D262">
        <v>43</v>
      </c>
      <c r="E262">
        <v>33.549999999999997</v>
      </c>
      <c r="F262">
        <v>38.19</v>
      </c>
      <c r="G262">
        <v>46.33</v>
      </c>
      <c r="H262">
        <v>28.5</v>
      </c>
      <c r="I262">
        <v>42.13</v>
      </c>
      <c r="J262">
        <v>40.340000000000003</v>
      </c>
      <c r="K262">
        <v>23.5</v>
      </c>
    </row>
    <row r="263" spans="1:12" x14ac:dyDescent="0.2">
      <c r="A263" t="s">
        <v>128</v>
      </c>
      <c r="C263" t="s">
        <v>149</v>
      </c>
      <c r="D263">
        <v>46</v>
      </c>
      <c r="E263">
        <v>36.25</v>
      </c>
      <c r="F263">
        <v>40.549999999999997</v>
      </c>
      <c r="G263">
        <v>49.72</v>
      </c>
      <c r="H263">
        <v>31</v>
      </c>
      <c r="I263">
        <v>45.78</v>
      </c>
      <c r="J263">
        <v>44.57</v>
      </c>
      <c r="K263">
        <v>25</v>
      </c>
    </row>
    <row r="264" spans="1:12" x14ac:dyDescent="0.2">
      <c r="C264" t="s">
        <v>150</v>
      </c>
      <c r="D264">
        <v>45.5</v>
      </c>
      <c r="E264">
        <v>36.6</v>
      </c>
      <c r="F264">
        <v>41</v>
      </c>
      <c r="G264">
        <v>49.75</v>
      </c>
      <c r="H264">
        <v>31</v>
      </c>
      <c r="I264">
        <v>45.6</v>
      </c>
      <c r="J264">
        <v>44.51</v>
      </c>
      <c r="K264">
        <v>25</v>
      </c>
    </row>
    <row r="265" spans="1:12" x14ac:dyDescent="0.2">
      <c r="C265" t="s">
        <v>151</v>
      </c>
      <c r="D265">
        <v>46.5</v>
      </c>
      <c r="E265">
        <v>36.97</v>
      </c>
      <c r="F265">
        <v>38.299999999999997</v>
      </c>
      <c r="G265">
        <v>48.97</v>
      </c>
      <c r="H265">
        <v>32</v>
      </c>
      <c r="I265">
        <v>42.9</v>
      </c>
      <c r="J265">
        <v>43.11</v>
      </c>
      <c r="K265">
        <v>25.5</v>
      </c>
    </row>
    <row r="266" spans="1:12" x14ac:dyDescent="0.2">
      <c r="C266" t="s">
        <v>152</v>
      </c>
      <c r="D266">
        <v>46.5</v>
      </c>
      <c r="E266">
        <v>37.700000000000003</v>
      </c>
      <c r="F266">
        <v>38.880000000000003</v>
      </c>
      <c r="G266">
        <v>49.01</v>
      </c>
      <c r="H266">
        <v>32</v>
      </c>
      <c r="I266">
        <v>43.37</v>
      </c>
      <c r="J266">
        <v>43.24</v>
      </c>
      <c r="K266">
        <v>26</v>
      </c>
    </row>
    <row r="267" spans="1:12" x14ac:dyDescent="0.2">
      <c r="A267" t="s">
        <v>129</v>
      </c>
      <c r="C267" t="s">
        <v>149</v>
      </c>
      <c r="D267">
        <v>46.5</v>
      </c>
      <c r="E267">
        <v>36.950000000000003</v>
      </c>
      <c r="F267">
        <v>43.53</v>
      </c>
      <c r="G267">
        <v>51.48</v>
      </c>
      <c r="H267">
        <v>33</v>
      </c>
      <c r="I267">
        <v>47.1</v>
      </c>
      <c r="J267">
        <v>44.59</v>
      </c>
      <c r="K267">
        <v>25</v>
      </c>
    </row>
    <row r="268" spans="1:12" x14ac:dyDescent="0.2">
      <c r="C268" t="s">
        <v>150</v>
      </c>
      <c r="G268">
        <v>52.4</v>
      </c>
      <c r="H268">
        <v>32</v>
      </c>
      <c r="J268">
        <v>45.48</v>
      </c>
      <c r="L268" t="s">
        <v>167</v>
      </c>
    </row>
    <row r="269" spans="1:12" x14ac:dyDescent="0.2">
      <c r="C269" t="s">
        <v>151</v>
      </c>
      <c r="D269">
        <v>46.5</v>
      </c>
      <c r="E269">
        <v>36.630000000000003</v>
      </c>
      <c r="F269">
        <v>40.93</v>
      </c>
      <c r="G269">
        <v>50.02</v>
      </c>
      <c r="H269">
        <v>34</v>
      </c>
      <c r="I269">
        <v>44.15</v>
      </c>
      <c r="J269">
        <v>43.45</v>
      </c>
      <c r="K269">
        <v>25.5</v>
      </c>
    </row>
    <row r="270" spans="1:12" x14ac:dyDescent="0.2">
      <c r="C270" t="s">
        <v>152</v>
      </c>
      <c r="D270">
        <v>47</v>
      </c>
      <c r="E270">
        <v>37.22</v>
      </c>
      <c r="F270">
        <v>40.36</v>
      </c>
      <c r="G270">
        <v>52.36</v>
      </c>
      <c r="H270">
        <v>34</v>
      </c>
      <c r="I270">
        <v>44.61</v>
      </c>
      <c r="J270">
        <v>43.9</v>
      </c>
      <c r="K270">
        <v>26</v>
      </c>
    </row>
    <row r="272" spans="1:12" x14ac:dyDescent="0.2">
      <c r="A272" t="s">
        <v>13</v>
      </c>
      <c r="D272">
        <f t="shared" ref="D272:K272" si="47">COUNT(D247:D270)</f>
        <v>23</v>
      </c>
      <c r="E272">
        <f t="shared" si="47"/>
        <v>23</v>
      </c>
      <c r="F272">
        <f t="shared" si="47"/>
        <v>23</v>
      </c>
      <c r="G272">
        <f t="shared" si="47"/>
        <v>24</v>
      </c>
      <c r="H272">
        <f t="shared" si="47"/>
        <v>24</v>
      </c>
      <c r="I272">
        <f t="shared" si="47"/>
        <v>23</v>
      </c>
      <c r="J272">
        <f t="shared" si="47"/>
        <v>24</v>
      </c>
      <c r="K272">
        <f t="shared" si="47"/>
        <v>23</v>
      </c>
    </row>
    <row r="273" spans="1:12" x14ac:dyDescent="0.2">
      <c r="A273" t="s">
        <v>14</v>
      </c>
      <c r="D273">
        <f t="shared" ref="D273:K273" si="48">MIN(D247:D270)</f>
        <v>42</v>
      </c>
      <c r="E273">
        <f t="shared" si="48"/>
        <v>31.85</v>
      </c>
      <c r="F273">
        <f t="shared" si="48"/>
        <v>36</v>
      </c>
      <c r="G273">
        <f t="shared" si="48"/>
        <v>46.04</v>
      </c>
      <c r="H273">
        <f t="shared" si="48"/>
        <v>28</v>
      </c>
      <c r="I273">
        <f t="shared" si="48"/>
        <v>41.9</v>
      </c>
      <c r="J273">
        <f t="shared" si="48"/>
        <v>39.26</v>
      </c>
      <c r="K273">
        <f t="shared" si="48"/>
        <v>23</v>
      </c>
    </row>
    <row r="274" spans="1:12" x14ac:dyDescent="0.2">
      <c r="A274" t="s">
        <v>15</v>
      </c>
      <c r="D274">
        <f t="shared" ref="D274:K274" si="49">MAX(D247:D270)</f>
        <v>47</v>
      </c>
      <c r="E274">
        <f t="shared" si="49"/>
        <v>37.700000000000003</v>
      </c>
      <c r="F274">
        <f t="shared" si="49"/>
        <v>43.7</v>
      </c>
      <c r="G274">
        <f t="shared" si="49"/>
        <v>52.4</v>
      </c>
      <c r="H274">
        <f t="shared" si="49"/>
        <v>34</v>
      </c>
      <c r="I274">
        <f t="shared" si="49"/>
        <v>49.24</v>
      </c>
      <c r="J274">
        <f t="shared" si="49"/>
        <v>45.83</v>
      </c>
      <c r="K274">
        <f t="shared" si="49"/>
        <v>26</v>
      </c>
    </row>
    <row r="275" spans="1:12" x14ac:dyDescent="0.2">
      <c r="A275" t="s">
        <v>16</v>
      </c>
      <c r="D275">
        <f t="shared" ref="D275:K275" si="50">AVERAGE(D247:D270)</f>
        <v>44.456521739130437</v>
      </c>
      <c r="E275">
        <f t="shared" si="50"/>
        <v>34.837826086956532</v>
      </c>
      <c r="F275">
        <f t="shared" si="50"/>
        <v>39.844782608695638</v>
      </c>
      <c r="G275">
        <f t="shared" si="50"/>
        <v>49.157499999999999</v>
      </c>
      <c r="H275">
        <f t="shared" si="50"/>
        <v>30.25</v>
      </c>
      <c r="I275">
        <f t="shared" si="50"/>
        <v>44.767826086956518</v>
      </c>
      <c r="J275">
        <f t="shared" si="50"/>
        <v>43.099583333333349</v>
      </c>
      <c r="K275">
        <f t="shared" si="50"/>
        <v>24.391304347826086</v>
      </c>
    </row>
    <row r="276" spans="1:12" x14ac:dyDescent="0.2">
      <c r="A276" t="s">
        <v>17</v>
      </c>
      <c r="D276">
        <f t="shared" ref="D276:K276" si="51">STDEV(D247:D270)</f>
        <v>1.5660680604496326</v>
      </c>
      <c r="E276">
        <f t="shared" si="51"/>
        <v>1.8869069363806119</v>
      </c>
      <c r="F276">
        <f t="shared" si="51"/>
        <v>2.1684616867624209</v>
      </c>
      <c r="G276">
        <f t="shared" si="51"/>
        <v>2.1237195630799972</v>
      </c>
      <c r="H276">
        <f t="shared" si="51"/>
        <v>1.905369985753081</v>
      </c>
      <c r="I276">
        <f t="shared" si="51"/>
        <v>2.1063064538358036</v>
      </c>
      <c r="J276">
        <f t="shared" si="51"/>
        <v>2.0276426217283157</v>
      </c>
      <c r="K276">
        <f t="shared" si="51"/>
        <v>0.96479533556381347</v>
      </c>
    </row>
    <row r="279" spans="1:12" x14ac:dyDescent="0.2">
      <c r="A279" s="9" t="s">
        <v>168</v>
      </c>
    </row>
    <row r="280" spans="1:12" x14ac:dyDescent="0.2">
      <c r="A280" t="s">
        <v>1</v>
      </c>
      <c r="C280" s="1" t="s">
        <v>120</v>
      </c>
      <c r="D280" s="1">
        <v>1</v>
      </c>
      <c r="E280" s="1">
        <v>2</v>
      </c>
      <c r="F280" s="1">
        <v>3</v>
      </c>
      <c r="G280" s="1">
        <v>4</v>
      </c>
      <c r="H280" s="1">
        <v>5</v>
      </c>
      <c r="I280" s="1">
        <v>6</v>
      </c>
      <c r="J280" s="1">
        <v>7</v>
      </c>
      <c r="K280" s="1">
        <v>8</v>
      </c>
      <c r="L280" s="1" t="s">
        <v>50</v>
      </c>
    </row>
    <row r="281" spans="1:12" x14ac:dyDescent="0.2">
      <c r="A281" t="s">
        <v>122</v>
      </c>
      <c r="C281" t="s">
        <v>149</v>
      </c>
      <c r="E281">
        <v>50.14</v>
      </c>
      <c r="F281">
        <v>74.8</v>
      </c>
      <c r="G281">
        <v>43.04</v>
      </c>
      <c r="H281">
        <v>23.5</v>
      </c>
      <c r="I281">
        <v>38</v>
      </c>
      <c r="L281">
        <v>60.5</v>
      </c>
    </row>
    <row r="282" spans="1:12" x14ac:dyDescent="0.2">
      <c r="C282" t="s">
        <v>150</v>
      </c>
      <c r="E282">
        <v>50.6</v>
      </c>
      <c r="F282">
        <v>75.77</v>
      </c>
      <c r="G282">
        <v>43.23</v>
      </c>
      <c r="H282">
        <v>25</v>
      </c>
      <c r="I282">
        <v>43.5</v>
      </c>
      <c r="L282">
        <v>60</v>
      </c>
    </row>
    <row r="283" spans="1:12" x14ac:dyDescent="0.2">
      <c r="C283" t="s">
        <v>151</v>
      </c>
      <c r="E283">
        <v>53</v>
      </c>
      <c r="F283">
        <v>69.89</v>
      </c>
      <c r="G283">
        <v>41.19</v>
      </c>
      <c r="H283">
        <v>24.5</v>
      </c>
      <c r="I283">
        <v>40</v>
      </c>
      <c r="L283">
        <v>52.5</v>
      </c>
    </row>
    <row r="284" spans="1:12" x14ac:dyDescent="0.2">
      <c r="C284" t="s">
        <v>152</v>
      </c>
      <c r="E284">
        <v>52</v>
      </c>
      <c r="F284">
        <v>68.8</v>
      </c>
      <c r="G284">
        <v>41.3</v>
      </c>
      <c r="H284">
        <v>24</v>
      </c>
      <c r="I284">
        <v>40</v>
      </c>
      <c r="L284">
        <v>53.5</v>
      </c>
    </row>
    <row r="285" spans="1:12" x14ac:dyDescent="0.2">
      <c r="A285" t="s">
        <v>125</v>
      </c>
      <c r="C285" t="s">
        <v>149</v>
      </c>
      <c r="D285">
        <v>47.5</v>
      </c>
      <c r="E285">
        <v>46.7</v>
      </c>
      <c r="F285">
        <v>64.599999999999994</v>
      </c>
      <c r="G285">
        <v>44.3</v>
      </c>
      <c r="H285">
        <v>26.3</v>
      </c>
      <c r="I285">
        <v>36.5</v>
      </c>
      <c r="L285">
        <v>53</v>
      </c>
    </row>
    <row r="286" spans="1:12" x14ac:dyDescent="0.2">
      <c r="C286" t="s">
        <v>150</v>
      </c>
      <c r="F286">
        <v>63</v>
      </c>
      <c r="G286">
        <v>44.7</v>
      </c>
      <c r="H286">
        <v>25.7</v>
      </c>
      <c r="I286">
        <v>34.5</v>
      </c>
      <c r="L286">
        <v>49.5</v>
      </c>
    </row>
    <row r="287" spans="1:12" x14ac:dyDescent="0.2">
      <c r="C287" t="s">
        <v>151</v>
      </c>
      <c r="D287">
        <v>48.5</v>
      </c>
      <c r="E287">
        <v>49.4</v>
      </c>
      <c r="F287">
        <v>63.1</v>
      </c>
      <c r="G287">
        <v>41.9</v>
      </c>
      <c r="H287">
        <v>26.4</v>
      </c>
      <c r="I287">
        <v>36</v>
      </c>
      <c r="L287">
        <v>49.5</v>
      </c>
    </row>
    <row r="288" spans="1:12" x14ac:dyDescent="0.2">
      <c r="C288" t="s">
        <v>152</v>
      </c>
      <c r="D288">
        <v>48.5</v>
      </c>
      <c r="E288">
        <v>49.5</v>
      </c>
      <c r="F288">
        <v>63</v>
      </c>
      <c r="G288">
        <v>43.1</v>
      </c>
      <c r="H288">
        <v>26.3</v>
      </c>
      <c r="I288">
        <v>36</v>
      </c>
      <c r="L288">
        <v>50</v>
      </c>
    </row>
    <row r="289" spans="1:13" x14ac:dyDescent="0.2">
      <c r="A289" t="s">
        <v>126</v>
      </c>
      <c r="C289" t="s">
        <v>149</v>
      </c>
      <c r="D289">
        <v>54.5</v>
      </c>
      <c r="E289">
        <v>52.29</v>
      </c>
      <c r="F289">
        <v>70.28</v>
      </c>
      <c r="G289">
        <v>45.39</v>
      </c>
      <c r="H289">
        <v>28.04</v>
      </c>
      <c r="I289">
        <v>37.5</v>
      </c>
      <c r="L289">
        <v>63.5</v>
      </c>
    </row>
    <row r="290" spans="1:13" x14ac:dyDescent="0.2">
      <c r="C290" t="s">
        <v>150</v>
      </c>
      <c r="D290">
        <v>55</v>
      </c>
      <c r="E290">
        <v>52.67</v>
      </c>
      <c r="F290">
        <v>68.73</v>
      </c>
      <c r="G290">
        <v>47.55</v>
      </c>
      <c r="H290">
        <v>28</v>
      </c>
      <c r="I290">
        <v>38</v>
      </c>
      <c r="L290">
        <v>64</v>
      </c>
    </row>
    <row r="291" spans="1:13" x14ac:dyDescent="0.2">
      <c r="C291" t="s">
        <v>151</v>
      </c>
      <c r="D291">
        <v>54</v>
      </c>
      <c r="E291">
        <v>55.31</v>
      </c>
      <c r="F291">
        <v>69.59</v>
      </c>
      <c r="G291">
        <v>45.98</v>
      </c>
      <c r="H291">
        <v>29.12</v>
      </c>
      <c r="I291">
        <v>39</v>
      </c>
      <c r="L291">
        <v>60</v>
      </c>
    </row>
    <row r="292" spans="1:13" x14ac:dyDescent="0.2">
      <c r="C292" t="s">
        <v>152</v>
      </c>
      <c r="D292">
        <v>52.5</v>
      </c>
      <c r="E292">
        <v>54.12</v>
      </c>
      <c r="G292">
        <v>45.92</v>
      </c>
      <c r="H292">
        <v>30</v>
      </c>
      <c r="I292">
        <v>40</v>
      </c>
      <c r="L292">
        <v>60</v>
      </c>
    </row>
    <row r="293" spans="1:13" x14ac:dyDescent="0.2">
      <c r="A293" t="s">
        <v>127</v>
      </c>
      <c r="C293" t="s">
        <v>149</v>
      </c>
      <c r="D293">
        <v>49</v>
      </c>
      <c r="E293">
        <v>50.26</v>
      </c>
      <c r="F293">
        <v>72.599999999999994</v>
      </c>
      <c r="G293">
        <v>43.48</v>
      </c>
      <c r="H293">
        <v>26</v>
      </c>
      <c r="I293">
        <v>39.5</v>
      </c>
      <c r="L293">
        <v>52.5</v>
      </c>
    </row>
    <row r="294" spans="1:13" x14ac:dyDescent="0.2">
      <c r="C294" t="s">
        <v>150</v>
      </c>
      <c r="D294">
        <v>49.5</v>
      </c>
      <c r="E294">
        <v>51.18</v>
      </c>
      <c r="F294">
        <v>73.37</v>
      </c>
      <c r="G294">
        <v>43.3</v>
      </c>
      <c r="H294">
        <v>26</v>
      </c>
      <c r="I294">
        <v>33.5</v>
      </c>
      <c r="L294">
        <v>53.5</v>
      </c>
    </row>
    <row r="295" spans="1:13" x14ac:dyDescent="0.2">
      <c r="C295" t="s">
        <v>151</v>
      </c>
      <c r="D295">
        <v>49</v>
      </c>
      <c r="E295">
        <v>51.86</v>
      </c>
      <c r="F295">
        <v>67.48</v>
      </c>
      <c r="G295">
        <v>41.66</v>
      </c>
      <c r="H295">
        <v>27</v>
      </c>
      <c r="I295">
        <v>37</v>
      </c>
      <c r="L295">
        <v>53</v>
      </c>
    </row>
    <row r="296" spans="1:13" x14ac:dyDescent="0.2">
      <c r="C296" t="s">
        <v>152</v>
      </c>
      <c r="D296">
        <v>49.5</v>
      </c>
      <c r="E296">
        <v>52</v>
      </c>
      <c r="F296">
        <v>68.569999999999993</v>
      </c>
      <c r="G296">
        <v>41.36</v>
      </c>
      <c r="H296">
        <v>25.5</v>
      </c>
      <c r="I296">
        <v>37</v>
      </c>
      <c r="L296">
        <v>53.5</v>
      </c>
    </row>
    <row r="297" spans="1:13" x14ac:dyDescent="0.2">
      <c r="A297" t="s">
        <v>128</v>
      </c>
      <c r="C297" t="s">
        <v>149</v>
      </c>
      <c r="D297">
        <v>56.5</v>
      </c>
      <c r="E297">
        <v>52.74</v>
      </c>
      <c r="F297">
        <v>70.459999999999994</v>
      </c>
      <c r="G297">
        <v>43.38</v>
      </c>
      <c r="H297">
        <v>28</v>
      </c>
      <c r="I297">
        <v>40</v>
      </c>
      <c r="L297">
        <v>65.5</v>
      </c>
    </row>
    <row r="298" spans="1:13" x14ac:dyDescent="0.2">
      <c r="C298" t="s">
        <v>150</v>
      </c>
      <c r="D298">
        <v>57</v>
      </c>
      <c r="E298">
        <v>53.02</v>
      </c>
      <c r="F298">
        <v>68.069999999999993</v>
      </c>
      <c r="G298">
        <v>43.75</v>
      </c>
      <c r="H298">
        <v>28</v>
      </c>
      <c r="I298">
        <v>38</v>
      </c>
      <c r="L298">
        <v>67</v>
      </c>
    </row>
    <row r="299" spans="1:13" x14ac:dyDescent="0.2">
      <c r="C299" t="s">
        <v>151</v>
      </c>
      <c r="D299">
        <v>57</v>
      </c>
      <c r="E299">
        <v>57.1</v>
      </c>
      <c r="F299">
        <v>67.900000000000006</v>
      </c>
      <c r="G299">
        <v>41.55</v>
      </c>
      <c r="H299">
        <v>28</v>
      </c>
      <c r="I299">
        <v>41</v>
      </c>
      <c r="L299">
        <v>65</v>
      </c>
    </row>
    <row r="300" spans="1:13" x14ac:dyDescent="0.2">
      <c r="C300" t="s">
        <v>152</v>
      </c>
      <c r="D300">
        <v>56.5</v>
      </c>
      <c r="E300">
        <v>57.09</v>
      </c>
      <c r="F300">
        <v>67.650000000000006</v>
      </c>
      <c r="G300">
        <v>41.19</v>
      </c>
      <c r="H300">
        <v>27.5</v>
      </c>
      <c r="I300">
        <v>38</v>
      </c>
      <c r="L300">
        <v>63.5</v>
      </c>
    </row>
    <row r="301" spans="1:13" x14ac:dyDescent="0.2">
      <c r="A301" t="s">
        <v>129</v>
      </c>
      <c r="C301" t="s">
        <v>149</v>
      </c>
      <c r="F301">
        <v>72.56</v>
      </c>
      <c r="G301">
        <v>46.39</v>
      </c>
      <c r="H301">
        <v>30.5</v>
      </c>
      <c r="I301">
        <v>40</v>
      </c>
    </row>
    <row r="302" spans="1:13" x14ac:dyDescent="0.2">
      <c r="C302" t="s">
        <v>150</v>
      </c>
      <c r="F302">
        <v>69.92</v>
      </c>
      <c r="L302">
        <v>64.5</v>
      </c>
      <c r="M302" t="s">
        <v>169</v>
      </c>
    </row>
    <row r="303" spans="1:13" x14ac:dyDescent="0.2">
      <c r="C303" t="s">
        <v>151</v>
      </c>
      <c r="D303">
        <v>56</v>
      </c>
      <c r="E303">
        <v>57.76</v>
      </c>
      <c r="F303">
        <v>71.010000000000005</v>
      </c>
      <c r="G303">
        <v>44.74</v>
      </c>
      <c r="H303">
        <v>31.5</v>
      </c>
      <c r="I303">
        <v>40</v>
      </c>
      <c r="L303">
        <v>63</v>
      </c>
    </row>
    <row r="304" spans="1:13" x14ac:dyDescent="0.2">
      <c r="C304" t="s">
        <v>152</v>
      </c>
      <c r="D304">
        <v>54</v>
      </c>
      <c r="E304">
        <v>58.39</v>
      </c>
      <c r="F304">
        <v>70.56</v>
      </c>
      <c r="G304">
        <v>43.49</v>
      </c>
      <c r="H304">
        <v>30</v>
      </c>
      <c r="I304">
        <v>44</v>
      </c>
      <c r="L304">
        <v>61.5</v>
      </c>
    </row>
    <row r="306" spans="1:18" x14ac:dyDescent="0.2">
      <c r="A306" t="s">
        <v>13</v>
      </c>
      <c r="D306">
        <f t="shared" ref="D306:L306" si="52">COUNT(D281:D304)</f>
        <v>17</v>
      </c>
      <c r="E306">
        <f t="shared" si="52"/>
        <v>21</v>
      </c>
      <c r="F306">
        <f t="shared" si="52"/>
        <v>23</v>
      </c>
      <c r="G306">
        <f t="shared" si="52"/>
        <v>23</v>
      </c>
      <c r="H306">
        <f t="shared" si="52"/>
        <v>23</v>
      </c>
      <c r="I306">
        <f t="shared" si="52"/>
        <v>23</v>
      </c>
      <c r="J306">
        <f t="shared" si="52"/>
        <v>0</v>
      </c>
      <c r="K306">
        <f t="shared" si="52"/>
        <v>0</v>
      </c>
      <c r="L306">
        <f t="shared" si="52"/>
        <v>23</v>
      </c>
    </row>
    <row r="307" spans="1:18" x14ac:dyDescent="0.2">
      <c r="A307" t="s">
        <v>14</v>
      </c>
      <c r="D307">
        <f t="shared" ref="D307:L307" si="53">MIN(D281:D304)</f>
        <v>47.5</v>
      </c>
      <c r="E307">
        <f t="shared" si="53"/>
        <v>46.7</v>
      </c>
      <c r="F307">
        <f t="shared" si="53"/>
        <v>63</v>
      </c>
      <c r="G307">
        <f t="shared" si="53"/>
        <v>41.19</v>
      </c>
      <c r="H307">
        <f t="shared" si="53"/>
        <v>23.5</v>
      </c>
      <c r="I307">
        <f t="shared" si="53"/>
        <v>33.5</v>
      </c>
      <c r="J307">
        <f t="shared" si="53"/>
        <v>0</v>
      </c>
      <c r="K307">
        <f t="shared" si="53"/>
        <v>0</v>
      </c>
      <c r="L307">
        <f t="shared" si="53"/>
        <v>49.5</v>
      </c>
    </row>
    <row r="308" spans="1:18" x14ac:dyDescent="0.2">
      <c r="A308" t="s">
        <v>15</v>
      </c>
      <c r="D308">
        <f t="shared" ref="D308:L308" si="54">MAX(D281:D304)</f>
        <v>57</v>
      </c>
      <c r="E308">
        <f t="shared" si="54"/>
        <v>58.39</v>
      </c>
      <c r="F308">
        <f t="shared" si="54"/>
        <v>75.77</v>
      </c>
      <c r="G308">
        <f t="shared" si="54"/>
        <v>47.55</v>
      </c>
      <c r="H308">
        <f t="shared" si="54"/>
        <v>31.5</v>
      </c>
      <c r="I308">
        <f t="shared" si="54"/>
        <v>44</v>
      </c>
      <c r="J308">
        <f t="shared" si="54"/>
        <v>0</v>
      </c>
      <c r="K308">
        <f t="shared" si="54"/>
        <v>0</v>
      </c>
      <c r="L308">
        <f t="shared" si="54"/>
        <v>67</v>
      </c>
    </row>
    <row r="309" spans="1:18" x14ac:dyDescent="0.2">
      <c r="A309" t="s">
        <v>16</v>
      </c>
      <c r="D309">
        <f t="shared" ref="D309:L309" si="55">AVERAGE(D281:D304)</f>
        <v>52.617647058823529</v>
      </c>
      <c r="E309">
        <f t="shared" si="55"/>
        <v>52.720476190476198</v>
      </c>
      <c r="F309">
        <f t="shared" si="55"/>
        <v>69.204782608695666</v>
      </c>
      <c r="G309">
        <f t="shared" si="55"/>
        <v>43.560434782608695</v>
      </c>
      <c r="H309">
        <f t="shared" si="55"/>
        <v>27.167826086956524</v>
      </c>
      <c r="I309">
        <f t="shared" si="55"/>
        <v>38.565217391304351</v>
      </c>
      <c r="J309" t="e">
        <f t="shared" si="55"/>
        <v>#DIV/0!</v>
      </c>
      <c r="K309" t="e">
        <f t="shared" si="55"/>
        <v>#DIV/0!</v>
      </c>
      <c r="L309">
        <f t="shared" si="55"/>
        <v>58.195652173913047</v>
      </c>
    </row>
    <row r="310" spans="1:18" x14ac:dyDescent="0.2">
      <c r="A310" t="s">
        <v>17</v>
      </c>
      <c r="D310">
        <f t="shared" ref="D310:L310" si="56">STDEV(D281:D304)</f>
        <v>3.524598433530699</v>
      </c>
      <c r="E310">
        <f t="shared" si="56"/>
        <v>3.0318121251002284</v>
      </c>
      <c r="F310">
        <f t="shared" si="56"/>
        <v>3.491188739416597</v>
      </c>
      <c r="G310">
        <f t="shared" si="56"/>
        <v>1.8373510533593287</v>
      </c>
      <c r="H310">
        <f t="shared" si="56"/>
        <v>2.1155075825947325</v>
      </c>
      <c r="I310">
        <f t="shared" si="56"/>
        <v>2.5239955149888429</v>
      </c>
      <c r="J310" t="e">
        <f t="shared" si="56"/>
        <v>#DIV/0!</v>
      </c>
      <c r="K310" t="e">
        <f t="shared" si="56"/>
        <v>#DIV/0!</v>
      </c>
      <c r="L310">
        <f t="shared" si="56"/>
        <v>5.8750998645956924</v>
      </c>
    </row>
    <row r="313" spans="1:18" x14ac:dyDescent="0.2">
      <c r="A313" s="9" t="s">
        <v>170</v>
      </c>
    </row>
    <row r="314" spans="1:18" x14ac:dyDescent="0.2">
      <c r="A314" t="s">
        <v>1</v>
      </c>
      <c r="C314" t="s">
        <v>120</v>
      </c>
      <c r="D314">
        <v>1</v>
      </c>
      <c r="E314">
        <v>2</v>
      </c>
      <c r="F314">
        <v>3</v>
      </c>
      <c r="G314">
        <v>4</v>
      </c>
      <c r="H314">
        <v>5</v>
      </c>
      <c r="I314">
        <v>6</v>
      </c>
      <c r="J314">
        <v>7</v>
      </c>
      <c r="K314">
        <v>8</v>
      </c>
      <c r="L314">
        <v>9</v>
      </c>
      <c r="M314">
        <v>10</v>
      </c>
      <c r="N314">
        <v>11</v>
      </c>
      <c r="O314">
        <v>12</v>
      </c>
      <c r="P314" t="s">
        <v>52</v>
      </c>
      <c r="Q314" t="s">
        <v>39</v>
      </c>
      <c r="R314" t="s">
        <v>26</v>
      </c>
    </row>
    <row r="315" spans="1:18" x14ac:dyDescent="0.2">
      <c r="A315" t="s">
        <v>122</v>
      </c>
      <c r="C315" t="s">
        <v>123</v>
      </c>
      <c r="D315">
        <v>311</v>
      </c>
      <c r="E315">
        <v>300.5</v>
      </c>
      <c r="F315">
        <v>33.1</v>
      </c>
      <c r="G315">
        <v>23.6</v>
      </c>
      <c r="H315">
        <v>67.45</v>
      </c>
      <c r="I315">
        <v>33.9</v>
      </c>
      <c r="J315">
        <v>74.7</v>
      </c>
      <c r="K315">
        <v>59</v>
      </c>
      <c r="L315">
        <v>35.200000000000003</v>
      </c>
      <c r="M315">
        <v>69.099999999999994</v>
      </c>
      <c r="N315">
        <v>25.47</v>
      </c>
      <c r="O315">
        <v>14.88</v>
      </c>
      <c r="P315">
        <v>295</v>
      </c>
      <c r="Q315">
        <v>291</v>
      </c>
    </row>
    <row r="316" spans="1:18" x14ac:dyDescent="0.2">
      <c r="C316" t="s">
        <v>124</v>
      </c>
      <c r="D316">
        <v>307</v>
      </c>
      <c r="E316">
        <v>299</v>
      </c>
      <c r="F316">
        <v>33.799999999999997</v>
      </c>
      <c r="G316">
        <v>25.6</v>
      </c>
      <c r="H316">
        <v>67.599999999999994</v>
      </c>
      <c r="I316">
        <v>33.44</v>
      </c>
      <c r="J316">
        <v>75.5</v>
      </c>
      <c r="K316">
        <v>58.8</v>
      </c>
      <c r="L316">
        <v>34.9</v>
      </c>
      <c r="M316">
        <v>69.7</v>
      </c>
      <c r="N316">
        <v>26.1</v>
      </c>
      <c r="O316">
        <v>14.3</v>
      </c>
      <c r="P316">
        <v>294</v>
      </c>
      <c r="Q316">
        <v>291</v>
      </c>
    </row>
    <row r="317" spans="1:18" x14ac:dyDescent="0.2">
      <c r="A317" t="s">
        <v>125</v>
      </c>
      <c r="C317" t="s">
        <v>123</v>
      </c>
      <c r="D317">
        <v>309</v>
      </c>
      <c r="E317">
        <v>292</v>
      </c>
      <c r="F317">
        <v>33.9</v>
      </c>
      <c r="G317">
        <v>25</v>
      </c>
      <c r="H317">
        <v>68.5</v>
      </c>
      <c r="I317">
        <v>36</v>
      </c>
      <c r="J317">
        <v>76.400000000000006</v>
      </c>
      <c r="K317">
        <v>58</v>
      </c>
      <c r="L317">
        <v>33</v>
      </c>
      <c r="M317">
        <v>68.099999999999994</v>
      </c>
      <c r="N317">
        <v>24.1</v>
      </c>
      <c r="O317">
        <v>13.8</v>
      </c>
      <c r="P317">
        <v>295</v>
      </c>
      <c r="Q317">
        <v>291</v>
      </c>
    </row>
    <row r="318" spans="1:18" x14ac:dyDescent="0.2">
      <c r="C318" t="s">
        <v>124</v>
      </c>
      <c r="D318">
        <v>305</v>
      </c>
      <c r="E318">
        <v>289</v>
      </c>
      <c r="F318">
        <v>33.5</v>
      </c>
      <c r="G318">
        <v>24.4</v>
      </c>
      <c r="H318">
        <v>69.8</v>
      </c>
      <c r="I318">
        <v>36</v>
      </c>
      <c r="J318">
        <v>76.099999999999994</v>
      </c>
      <c r="K318">
        <v>57.9</v>
      </c>
      <c r="L318">
        <v>33.200000000000003</v>
      </c>
      <c r="M318">
        <v>67.7</v>
      </c>
      <c r="N318">
        <v>22.8</v>
      </c>
      <c r="O318">
        <v>13.8</v>
      </c>
      <c r="P318">
        <v>295</v>
      </c>
      <c r="Q318">
        <v>285</v>
      </c>
    </row>
    <row r="319" spans="1:18" x14ac:dyDescent="0.2">
      <c r="A319" t="s">
        <v>126</v>
      </c>
      <c r="C319" t="s">
        <v>123</v>
      </c>
      <c r="D319">
        <v>311</v>
      </c>
      <c r="E319">
        <v>298</v>
      </c>
      <c r="F319">
        <v>34.32</v>
      </c>
      <c r="G319">
        <v>25.54</v>
      </c>
      <c r="H319">
        <v>71.38</v>
      </c>
      <c r="I319">
        <v>36.42</v>
      </c>
      <c r="J319">
        <v>78.02</v>
      </c>
      <c r="K319">
        <v>62.64</v>
      </c>
      <c r="L319">
        <v>36.880000000000003</v>
      </c>
      <c r="M319">
        <v>72.7</v>
      </c>
      <c r="N319">
        <v>27.83</v>
      </c>
      <c r="O319">
        <v>15.34</v>
      </c>
      <c r="P319">
        <v>300</v>
      </c>
      <c r="Q319">
        <v>296</v>
      </c>
    </row>
    <row r="320" spans="1:18" x14ac:dyDescent="0.2">
      <c r="C320" t="s">
        <v>124</v>
      </c>
      <c r="D320">
        <v>312</v>
      </c>
      <c r="E320">
        <v>299</v>
      </c>
      <c r="F320">
        <v>34.85</v>
      </c>
      <c r="G320">
        <v>25.39</v>
      </c>
      <c r="H320">
        <v>72.55</v>
      </c>
      <c r="I320">
        <v>36.369999999999997</v>
      </c>
      <c r="J320">
        <v>79.3</v>
      </c>
      <c r="K320">
        <v>64.55</v>
      </c>
      <c r="L320">
        <v>38.1</v>
      </c>
      <c r="M320">
        <v>72.22</v>
      </c>
      <c r="N320">
        <v>27.25</v>
      </c>
      <c r="O320">
        <v>15</v>
      </c>
      <c r="P320">
        <v>301</v>
      </c>
      <c r="Q320">
        <v>296.5</v>
      </c>
    </row>
    <row r="321" spans="1:18" x14ac:dyDescent="0.2">
      <c r="A321" t="s">
        <v>127</v>
      </c>
      <c r="C321" t="s">
        <v>123</v>
      </c>
      <c r="D321">
        <v>298</v>
      </c>
      <c r="E321">
        <v>286</v>
      </c>
      <c r="F321">
        <v>34.4</v>
      </c>
      <c r="G321">
        <v>24.78</v>
      </c>
      <c r="H321">
        <v>68.31</v>
      </c>
      <c r="I321">
        <v>35.74</v>
      </c>
      <c r="J321">
        <v>73.47</v>
      </c>
      <c r="K321">
        <v>57.89</v>
      </c>
      <c r="L321">
        <v>34.799999999999997</v>
      </c>
      <c r="M321">
        <v>68.16</v>
      </c>
      <c r="N321">
        <v>25.87</v>
      </c>
      <c r="O321">
        <v>13.52</v>
      </c>
      <c r="P321">
        <v>286</v>
      </c>
      <c r="Q321">
        <v>285</v>
      </c>
    </row>
    <row r="322" spans="1:18" x14ac:dyDescent="0.2">
      <c r="C322" t="s">
        <v>124</v>
      </c>
      <c r="D322">
        <v>300</v>
      </c>
      <c r="E322">
        <v>286</v>
      </c>
      <c r="F322">
        <v>33.82</v>
      </c>
      <c r="G322">
        <v>24.2</v>
      </c>
      <c r="H322">
        <v>70.52</v>
      </c>
      <c r="I322">
        <v>35.200000000000003</v>
      </c>
      <c r="J322">
        <v>73.69</v>
      </c>
      <c r="K322">
        <v>57.54</v>
      </c>
      <c r="L322">
        <v>35.25</v>
      </c>
      <c r="M322">
        <v>67.260000000000005</v>
      </c>
      <c r="N322">
        <v>24.61</v>
      </c>
      <c r="O322">
        <v>13.27</v>
      </c>
      <c r="P322">
        <v>287</v>
      </c>
      <c r="Q322">
        <v>286</v>
      </c>
    </row>
    <row r="323" spans="1:18" x14ac:dyDescent="0.2">
      <c r="A323" t="s">
        <v>128</v>
      </c>
      <c r="C323" t="s">
        <v>123</v>
      </c>
      <c r="D323">
        <v>321</v>
      </c>
      <c r="E323">
        <v>312</v>
      </c>
      <c r="F323">
        <v>35.5</v>
      </c>
      <c r="G323">
        <v>25.76</v>
      </c>
      <c r="H323">
        <v>60.4</v>
      </c>
      <c r="I323">
        <v>35.64</v>
      </c>
      <c r="J323">
        <v>76.959999999999994</v>
      </c>
      <c r="K323">
        <v>60.42</v>
      </c>
      <c r="L323">
        <v>34.15</v>
      </c>
      <c r="M323">
        <v>73.27</v>
      </c>
      <c r="N323">
        <v>26.83</v>
      </c>
      <c r="O323">
        <v>14.7</v>
      </c>
      <c r="P323">
        <v>306</v>
      </c>
      <c r="Q323">
        <v>304.5</v>
      </c>
    </row>
    <row r="324" spans="1:18" x14ac:dyDescent="0.2">
      <c r="C324" t="s">
        <v>124</v>
      </c>
      <c r="D324">
        <v>322</v>
      </c>
      <c r="E324">
        <v>310.5</v>
      </c>
      <c r="F324">
        <v>35.880000000000003</v>
      </c>
      <c r="G324">
        <v>25.58</v>
      </c>
      <c r="H324">
        <v>59.85</v>
      </c>
      <c r="I324">
        <v>35.21</v>
      </c>
      <c r="J324">
        <v>78.12</v>
      </c>
      <c r="K324">
        <v>60.1</v>
      </c>
      <c r="L324">
        <v>34.590000000000003</v>
      </c>
      <c r="M324">
        <v>72.819999999999993</v>
      </c>
      <c r="N324">
        <v>26.68</v>
      </c>
      <c r="O324">
        <v>14.92</v>
      </c>
      <c r="P324">
        <v>307</v>
      </c>
      <c r="Q324">
        <v>306</v>
      </c>
    </row>
    <row r="325" spans="1:18" x14ac:dyDescent="0.2">
      <c r="A325" t="s">
        <v>129</v>
      </c>
      <c r="C325" t="s">
        <v>123</v>
      </c>
      <c r="D325">
        <v>324</v>
      </c>
      <c r="E325">
        <v>306</v>
      </c>
      <c r="F325">
        <v>37.51</v>
      </c>
      <c r="G325">
        <v>25.42</v>
      </c>
      <c r="H325">
        <v>73.84</v>
      </c>
      <c r="I325">
        <v>39.090000000000003</v>
      </c>
      <c r="J325">
        <v>81.239999999999995</v>
      </c>
      <c r="K325">
        <v>61.54</v>
      </c>
      <c r="L325">
        <v>36.01</v>
      </c>
      <c r="M325">
        <v>75.03</v>
      </c>
      <c r="N325">
        <v>27.55</v>
      </c>
      <c r="O325">
        <v>17.12</v>
      </c>
      <c r="P325">
        <v>305.5</v>
      </c>
      <c r="Q325">
        <v>305</v>
      </c>
    </row>
    <row r="326" spans="1:18" x14ac:dyDescent="0.2">
      <c r="C326" t="s">
        <v>124</v>
      </c>
      <c r="D326">
        <v>323.5</v>
      </c>
      <c r="E326">
        <v>306</v>
      </c>
      <c r="F326">
        <v>37.06</v>
      </c>
      <c r="G326">
        <v>26.21</v>
      </c>
      <c r="H326">
        <v>74.260000000000005</v>
      </c>
      <c r="I326">
        <v>39.24</v>
      </c>
      <c r="J326">
        <v>81.98</v>
      </c>
      <c r="K326">
        <v>61.41</v>
      </c>
      <c r="L326">
        <v>37.119999999999997</v>
      </c>
      <c r="M326">
        <v>75.55</v>
      </c>
      <c r="N326">
        <v>26.43</v>
      </c>
      <c r="O326">
        <v>15.6</v>
      </c>
      <c r="P326">
        <v>305</v>
      </c>
      <c r="Q326">
        <v>305</v>
      </c>
    </row>
    <row r="328" spans="1:18" x14ac:dyDescent="0.2">
      <c r="A328" t="s">
        <v>13</v>
      </c>
      <c r="D328">
        <f>COUNT(D315:D326)</f>
        <v>12</v>
      </c>
      <c r="E328">
        <f t="shared" ref="E328:R328" si="57">COUNT(E315:E326)</f>
        <v>12</v>
      </c>
      <c r="F328">
        <f t="shared" si="57"/>
        <v>12</v>
      </c>
      <c r="G328">
        <f t="shared" si="57"/>
        <v>12</v>
      </c>
      <c r="H328">
        <f t="shared" si="57"/>
        <v>12</v>
      </c>
      <c r="I328">
        <f t="shared" si="57"/>
        <v>12</v>
      </c>
      <c r="J328">
        <f t="shared" si="57"/>
        <v>12</v>
      </c>
      <c r="K328">
        <f t="shared" si="57"/>
        <v>12</v>
      </c>
      <c r="L328">
        <f t="shared" si="57"/>
        <v>12</v>
      </c>
      <c r="M328">
        <f t="shared" si="57"/>
        <v>12</v>
      </c>
      <c r="N328">
        <f t="shared" si="57"/>
        <v>12</v>
      </c>
      <c r="O328">
        <f t="shared" si="57"/>
        <v>12</v>
      </c>
      <c r="P328">
        <f t="shared" si="57"/>
        <v>12</v>
      </c>
      <c r="Q328">
        <f t="shared" si="57"/>
        <v>12</v>
      </c>
      <c r="R328">
        <f t="shared" si="57"/>
        <v>0</v>
      </c>
    </row>
    <row r="329" spans="1:18" x14ac:dyDescent="0.2">
      <c r="A329" t="s">
        <v>14</v>
      </c>
      <c r="D329">
        <f>MIN(D315:D326)</f>
        <v>298</v>
      </c>
      <c r="E329">
        <f t="shared" ref="E329:R329" si="58">MIN(E315:E326)</f>
        <v>286</v>
      </c>
      <c r="F329">
        <f t="shared" si="58"/>
        <v>33.1</v>
      </c>
      <c r="G329">
        <f t="shared" si="58"/>
        <v>23.6</v>
      </c>
      <c r="H329">
        <f t="shared" si="58"/>
        <v>59.85</v>
      </c>
      <c r="I329">
        <f t="shared" si="58"/>
        <v>33.44</v>
      </c>
      <c r="J329">
        <f t="shared" si="58"/>
        <v>73.47</v>
      </c>
      <c r="K329">
        <f t="shared" si="58"/>
        <v>57.54</v>
      </c>
      <c r="L329">
        <f t="shared" si="58"/>
        <v>33</v>
      </c>
      <c r="M329">
        <f t="shared" si="58"/>
        <v>67.260000000000005</v>
      </c>
      <c r="N329">
        <f t="shared" si="58"/>
        <v>22.8</v>
      </c>
      <c r="O329">
        <f t="shared" si="58"/>
        <v>13.27</v>
      </c>
      <c r="P329">
        <f t="shared" si="58"/>
        <v>286</v>
      </c>
      <c r="Q329">
        <f t="shared" si="58"/>
        <v>285</v>
      </c>
      <c r="R329">
        <f t="shared" si="58"/>
        <v>0</v>
      </c>
    </row>
    <row r="330" spans="1:18" x14ac:dyDescent="0.2">
      <c r="A330" t="s">
        <v>15</v>
      </c>
      <c r="D330">
        <f>MAX(D315:D326)</f>
        <v>324</v>
      </c>
      <c r="E330">
        <f t="shared" ref="E330:R330" si="59">MAX(E315:E326)</f>
        <v>312</v>
      </c>
      <c r="F330">
        <f t="shared" si="59"/>
        <v>37.51</v>
      </c>
      <c r="G330">
        <f t="shared" si="59"/>
        <v>26.21</v>
      </c>
      <c r="H330">
        <f t="shared" si="59"/>
        <v>74.260000000000005</v>
      </c>
      <c r="I330">
        <f t="shared" si="59"/>
        <v>39.24</v>
      </c>
      <c r="J330">
        <f t="shared" si="59"/>
        <v>81.98</v>
      </c>
      <c r="K330">
        <f t="shared" si="59"/>
        <v>64.55</v>
      </c>
      <c r="L330">
        <f t="shared" si="59"/>
        <v>38.1</v>
      </c>
      <c r="M330">
        <f t="shared" si="59"/>
        <v>75.55</v>
      </c>
      <c r="N330">
        <f t="shared" si="59"/>
        <v>27.83</v>
      </c>
      <c r="O330">
        <f t="shared" si="59"/>
        <v>17.12</v>
      </c>
      <c r="P330">
        <f t="shared" si="59"/>
        <v>307</v>
      </c>
      <c r="Q330">
        <f t="shared" si="59"/>
        <v>306</v>
      </c>
      <c r="R330">
        <f t="shared" si="59"/>
        <v>0</v>
      </c>
    </row>
    <row r="331" spans="1:18" x14ac:dyDescent="0.2">
      <c r="A331" t="s">
        <v>16</v>
      </c>
      <c r="D331">
        <f>AVERAGE(D315:D326)</f>
        <v>311.95833333333331</v>
      </c>
      <c r="E331">
        <f t="shared" ref="E331:R331" si="60">AVERAGE(E315:E326)</f>
        <v>298.66666666666669</v>
      </c>
      <c r="F331">
        <f t="shared" si="60"/>
        <v>34.803333333333335</v>
      </c>
      <c r="G331">
        <f t="shared" si="60"/>
        <v>25.123333333333331</v>
      </c>
      <c r="H331">
        <f t="shared" si="60"/>
        <v>68.704999999999998</v>
      </c>
      <c r="I331">
        <f t="shared" si="60"/>
        <v>36.020833333333336</v>
      </c>
      <c r="J331">
        <f t="shared" si="60"/>
        <v>77.123333333333349</v>
      </c>
      <c r="K331">
        <f t="shared" si="60"/>
        <v>59.982499999999995</v>
      </c>
      <c r="L331">
        <f t="shared" si="60"/>
        <v>35.266666666666659</v>
      </c>
      <c r="M331">
        <f t="shared" si="60"/>
        <v>70.967499999999987</v>
      </c>
      <c r="N331">
        <f t="shared" si="60"/>
        <v>25.960000000000004</v>
      </c>
      <c r="O331">
        <f t="shared" si="60"/>
        <v>14.687499999999998</v>
      </c>
      <c r="P331">
        <f t="shared" si="60"/>
        <v>298.04166666666669</v>
      </c>
      <c r="Q331">
        <f t="shared" si="60"/>
        <v>295.16666666666669</v>
      </c>
      <c r="R331" t="e">
        <f t="shared" si="60"/>
        <v>#DIV/0!</v>
      </c>
    </row>
    <row r="332" spans="1:18" x14ac:dyDescent="0.2">
      <c r="A332" t="s">
        <v>17</v>
      </c>
      <c r="D332">
        <f>STDEV(D315:D326)</f>
        <v>8.9555933089411504</v>
      </c>
      <c r="E332">
        <f t="shared" ref="E332:R332" si="61">STDEV(E315:E326)</f>
        <v>8.9856788414912891</v>
      </c>
      <c r="F332">
        <f t="shared" si="61"/>
        <v>1.4094249848355849</v>
      </c>
      <c r="G332">
        <f t="shared" si="61"/>
        <v>0.74979189031882632</v>
      </c>
      <c r="H332">
        <f t="shared" si="61"/>
        <v>4.6126042732731998</v>
      </c>
      <c r="I332">
        <f t="shared" si="61"/>
        <v>1.7262331999489713</v>
      </c>
      <c r="J332">
        <f t="shared" si="61"/>
        <v>2.7354385831936061</v>
      </c>
      <c r="K332">
        <f t="shared" si="61"/>
        <v>2.2067710883468714</v>
      </c>
      <c r="L332">
        <f t="shared" si="61"/>
        <v>1.5400314833460287</v>
      </c>
      <c r="M332">
        <f t="shared" si="61"/>
        <v>2.9607680975167106</v>
      </c>
      <c r="N332">
        <f t="shared" si="61"/>
        <v>1.4991148903754683</v>
      </c>
      <c r="O332">
        <f t="shared" si="61"/>
        <v>1.0643916316161763</v>
      </c>
      <c r="P332">
        <f t="shared" si="61"/>
        <v>7.206242033294763</v>
      </c>
      <c r="Q332">
        <f t="shared" si="61"/>
        <v>8.219525902423209</v>
      </c>
      <c r="R332" t="e">
        <f t="shared" si="61"/>
        <v>#DIV/0!</v>
      </c>
    </row>
    <row r="335" spans="1:18" x14ac:dyDescent="0.2">
      <c r="A335" s="9" t="s">
        <v>171</v>
      </c>
    </row>
    <row r="336" spans="1:18" x14ac:dyDescent="0.2">
      <c r="A336" t="s">
        <v>1</v>
      </c>
      <c r="C336" t="s">
        <v>120</v>
      </c>
      <c r="D336">
        <v>1</v>
      </c>
      <c r="E336">
        <v>2</v>
      </c>
      <c r="F336">
        <v>3</v>
      </c>
      <c r="G336">
        <v>4</v>
      </c>
      <c r="H336">
        <v>5</v>
      </c>
      <c r="I336" t="s">
        <v>172</v>
      </c>
      <c r="J336" t="s">
        <v>106</v>
      </c>
    </row>
    <row r="337" spans="1:10" x14ac:dyDescent="0.2">
      <c r="A337" t="s">
        <v>122</v>
      </c>
      <c r="C337" t="s">
        <v>123</v>
      </c>
      <c r="D337">
        <v>317.5</v>
      </c>
      <c r="E337">
        <v>58.1</v>
      </c>
      <c r="F337">
        <v>81.3</v>
      </c>
      <c r="G337">
        <v>50.5</v>
      </c>
      <c r="H337">
        <v>45.2</v>
      </c>
      <c r="I337">
        <v>313</v>
      </c>
      <c r="J337">
        <v>148</v>
      </c>
    </row>
    <row r="338" spans="1:10" x14ac:dyDescent="0.2">
      <c r="C338" t="s">
        <v>124</v>
      </c>
      <c r="D338">
        <v>318</v>
      </c>
      <c r="E338">
        <v>57</v>
      </c>
      <c r="F338">
        <v>81.7</v>
      </c>
      <c r="G338">
        <v>49.7</v>
      </c>
      <c r="H338">
        <v>45.9</v>
      </c>
      <c r="I338">
        <v>314</v>
      </c>
      <c r="J338">
        <v>148.5</v>
      </c>
    </row>
    <row r="339" spans="1:10" x14ac:dyDescent="0.2">
      <c r="A339" t="s">
        <v>125</v>
      </c>
      <c r="C339" t="s">
        <v>123</v>
      </c>
      <c r="D339">
        <v>288</v>
      </c>
      <c r="E339">
        <v>56.6</v>
      </c>
      <c r="F339">
        <v>82.7</v>
      </c>
      <c r="G339">
        <v>53.9</v>
      </c>
      <c r="H339">
        <v>43.8</v>
      </c>
      <c r="I339">
        <v>286</v>
      </c>
      <c r="J339">
        <v>148.5</v>
      </c>
    </row>
    <row r="340" spans="1:10" x14ac:dyDescent="0.2">
      <c r="C340" t="s">
        <v>124</v>
      </c>
      <c r="D340">
        <v>290</v>
      </c>
      <c r="E340">
        <v>56.4</v>
      </c>
      <c r="F340">
        <v>82.5</v>
      </c>
      <c r="G340">
        <v>53.8</v>
      </c>
      <c r="H340">
        <v>43.4</v>
      </c>
      <c r="I340">
        <v>288</v>
      </c>
      <c r="J340">
        <v>153</v>
      </c>
    </row>
    <row r="341" spans="1:10" x14ac:dyDescent="0.2">
      <c r="A341" t="s">
        <v>126</v>
      </c>
      <c r="C341" t="s">
        <v>123</v>
      </c>
      <c r="D341">
        <v>331</v>
      </c>
      <c r="E341">
        <v>63.15</v>
      </c>
      <c r="F341">
        <v>90.85</v>
      </c>
      <c r="G341">
        <v>55.3</v>
      </c>
      <c r="H341">
        <v>49.86</v>
      </c>
      <c r="I341">
        <v>326</v>
      </c>
      <c r="J341">
        <v>170</v>
      </c>
    </row>
    <row r="342" spans="1:10" x14ac:dyDescent="0.2">
      <c r="C342" t="s">
        <v>124</v>
      </c>
      <c r="D342">
        <v>333</v>
      </c>
      <c r="E342">
        <v>63.7</v>
      </c>
      <c r="F342">
        <v>92.65</v>
      </c>
      <c r="G342">
        <v>55.32</v>
      </c>
      <c r="H342">
        <v>48.15</v>
      </c>
      <c r="I342">
        <v>333</v>
      </c>
      <c r="J342">
        <v>170</v>
      </c>
    </row>
    <row r="343" spans="1:10" x14ac:dyDescent="0.2">
      <c r="A343" t="s">
        <v>127</v>
      </c>
      <c r="C343" t="s">
        <v>123</v>
      </c>
      <c r="D343">
        <v>286</v>
      </c>
      <c r="E343">
        <v>55.64</v>
      </c>
      <c r="F343">
        <v>83.06</v>
      </c>
      <c r="G343">
        <v>48.92</v>
      </c>
      <c r="H343">
        <v>43.84</v>
      </c>
      <c r="I343">
        <v>284</v>
      </c>
      <c r="J343">
        <v>144</v>
      </c>
    </row>
    <row r="344" spans="1:10" x14ac:dyDescent="0.2">
      <c r="C344" t="s">
        <v>124</v>
      </c>
      <c r="D344">
        <v>286</v>
      </c>
      <c r="E344">
        <v>51.05</v>
      </c>
      <c r="F344">
        <v>82.58</v>
      </c>
      <c r="G344">
        <v>49.55</v>
      </c>
      <c r="H344">
        <v>45.08</v>
      </c>
      <c r="I344">
        <v>282.5</v>
      </c>
      <c r="J344">
        <v>145</v>
      </c>
    </row>
    <row r="345" spans="1:10" x14ac:dyDescent="0.2">
      <c r="A345" t="s">
        <v>128</v>
      </c>
      <c r="C345" t="s">
        <v>123</v>
      </c>
      <c r="D345">
        <v>323</v>
      </c>
      <c r="E345">
        <v>61.1</v>
      </c>
      <c r="F345">
        <v>86.61</v>
      </c>
      <c r="G345">
        <v>51.21</v>
      </c>
      <c r="H345">
        <v>47.02</v>
      </c>
      <c r="I345">
        <v>324</v>
      </c>
      <c r="J345">
        <v>172</v>
      </c>
    </row>
    <row r="346" spans="1:10" x14ac:dyDescent="0.2">
      <c r="C346" t="s">
        <v>124</v>
      </c>
      <c r="D346">
        <v>326.5</v>
      </c>
      <c r="E346">
        <v>60.43</v>
      </c>
      <c r="F346">
        <v>86.61</v>
      </c>
      <c r="G346">
        <v>51.61</v>
      </c>
      <c r="H346">
        <v>44.92</v>
      </c>
      <c r="I346">
        <v>326</v>
      </c>
      <c r="J346">
        <v>169</v>
      </c>
    </row>
    <row r="347" spans="1:10" x14ac:dyDescent="0.2">
      <c r="A347" t="s">
        <v>129</v>
      </c>
      <c r="C347" t="s">
        <v>123</v>
      </c>
      <c r="D347">
        <v>319</v>
      </c>
      <c r="E347">
        <v>61.21</v>
      </c>
      <c r="F347">
        <v>91.08</v>
      </c>
      <c r="G347">
        <v>57.24</v>
      </c>
      <c r="H347">
        <v>46.95</v>
      </c>
      <c r="I347">
        <v>314.5</v>
      </c>
      <c r="J347">
        <v>184</v>
      </c>
    </row>
    <row r="348" spans="1:10" x14ac:dyDescent="0.2">
      <c r="C348" t="s">
        <v>124</v>
      </c>
      <c r="D348">
        <v>319</v>
      </c>
      <c r="E348">
        <v>63.16</v>
      </c>
      <c r="F348">
        <v>89.39</v>
      </c>
      <c r="G348">
        <v>56.38</v>
      </c>
      <c r="H348">
        <v>47.82</v>
      </c>
      <c r="I348">
        <v>314</v>
      </c>
      <c r="J348">
        <v>186.5</v>
      </c>
    </row>
    <row r="350" spans="1:10" x14ac:dyDescent="0.2">
      <c r="A350" t="s">
        <v>13</v>
      </c>
      <c r="D350">
        <f t="shared" ref="D350:J350" si="62">COUNT(D337:D348)</f>
        <v>12</v>
      </c>
      <c r="E350">
        <f t="shared" si="62"/>
        <v>12</v>
      </c>
      <c r="F350">
        <f t="shared" si="62"/>
        <v>12</v>
      </c>
      <c r="G350">
        <f t="shared" si="62"/>
        <v>12</v>
      </c>
      <c r="H350">
        <f t="shared" si="62"/>
        <v>12</v>
      </c>
      <c r="I350">
        <f t="shared" si="62"/>
        <v>12</v>
      </c>
      <c r="J350">
        <f t="shared" si="62"/>
        <v>12</v>
      </c>
    </row>
    <row r="351" spans="1:10" x14ac:dyDescent="0.2">
      <c r="A351" t="s">
        <v>14</v>
      </c>
      <c r="D351">
        <f t="shared" ref="D351:J351" si="63">MIN(D337:D348)</f>
        <v>286</v>
      </c>
      <c r="E351">
        <f t="shared" si="63"/>
        <v>51.05</v>
      </c>
      <c r="F351">
        <f t="shared" si="63"/>
        <v>81.3</v>
      </c>
      <c r="G351">
        <f t="shared" si="63"/>
        <v>48.92</v>
      </c>
      <c r="H351">
        <f t="shared" si="63"/>
        <v>43.4</v>
      </c>
      <c r="I351">
        <f t="shared" si="63"/>
        <v>282.5</v>
      </c>
      <c r="J351">
        <f t="shared" si="63"/>
        <v>144</v>
      </c>
    </row>
    <row r="352" spans="1:10" x14ac:dyDescent="0.2">
      <c r="A352" t="s">
        <v>15</v>
      </c>
      <c r="D352">
        <f t="shared" ref="D352:J352" si="64">MAX(D337:D348)</f>
        <v>333</v>
      </c>
      <c r="E352">
        <f t="shared" si="64"/>
        <v>63.7</v>
      </c>
      <c r="F352">
        <f t="shared" si="64"/>
        <v>92.65</v>
      </c>
      <c r="G352">
        <f t="shared" si="64"/>
        <v>57.24</v>
      </c>
      <c r="H352">
        <f t="shared" si="64"/>
        <v>49.86</v>
      </c>
      <c r="I352">
        <f t="shared" si="64"/>
        <v>333</v>
      </c>
      <c r="J352">
        <f t="shared" si="64"/>
        <v>186.5</v>
      </c>
    </row>
    <row r="353" spans="1:15" x14ac:dyDescent="0.2">
      <c r="A353" t="s">
        <v>16</v>
      </c>
      <c r="D353">
        <f t="shared" ref="D353:J353" si="65">AVERAGE(D337:D348)</f>
        <v>311.41666666666669</v>
      </c>
      <c r="E353">
        <f t="shared" si="65"/>
        <v>58.961666666666666</v>
      </c>
      <c r="F353">
        <f t="shared" si="65"/>
        <v>85.919166666666683</v>
      </c>
      <c r="G353">
        <f t="shared" si="65"/>
        <v>52.785833333333329</v>
      </c>
      <c r="H353">
        <f t="shared" si="65"/>
        <v>45.994999999999997</v>
      </c>
      <c r="I353">
        <f t="shared" si="65"/>
        <v>308.75</v>
      </c>
      <c r="J353">
        <f t="shared" si="65"/>
        <v>161.54166666666666</v>
      </c>
    </row>
    <row r="354" spans="1:15" x14ac:dyDescent="0.2">
      <c r="A354" t="s">
        <v>17</v>
      </c>
      <c r="D354">
        <f t="shared" ref="D354:J354" si="66">STDEV(D337:D348)</f>
        <v>18.353638892766213</v>
      </c>
      <c r="E354">
        <f t="shared" si="66"/>
        <v>3.8110075817136333</v>
      </c>
      <c r="F354">
        <f t="shared" si="66"/>
        <v>4.153523057342861</v>
      </c>
      <c r="G354">
        <f t="shared" si="66"/>
        <v>2.8888357464032062</v>
      </c>
      <c r="H354">
        <f t="shared" si="66"/>
        <v>1.9932955808728603</v>
      </c>
      <c r="I354">
        <f t="shared" si="66"/>
        <v>18.517191029860971</v>
      </c>
      <c r="J354">
        <f t="shared" si="66"/>
        <v>15.41318552015734</v>
      </c>
    </row>
    <row r="357" spans="1:15" x14ac:dyDescent="0.2">
      <c r="A357" s="9" t="s">
        <v>173</v>
      </c>
    </row>
    <row r="358" spans="1:15" x14ac:dyDescent="0.2">
      <c r="A358" t="s">
        <v>1</v>
      </c>
      <c r="C358" t="s">
        <v>120</v>
      </c>
      <c r="D358">
        <v>1</v>
      </c>
      <c r="E358">
        <v>2</v>
      </c>
      <c r="F358">
        <v>3</v>
      </c>
      <c r="G358">
        <v>4</v>
      </c>
      <c r="H358">
        <v>5</v>
      </c>
      <c r="I358">
        <v>6</v>
      </c>
      <c r="J358">
        <v>7</v>
      </c>
      <c r="K358">
        <v>8</v>
      </c>
      <c r="L358">
        <v>9</v>
      </c>
      <c r="M358" t="s">
        <v>39</v>
      </c>
      <c r="N358" t="s">
        <v>26</v>
      </c>
      <c r="O358" t="s">
        <v>174</v>
      </c>
    </row>
    <row r="359" spans="1:15" x14ac:dyDescent="0.2">
      <c r="A359" t="s">
        <v>122</v>
      </c>
      <c r="C359" t="s">
        <v>123</v>
      </c>
      <c r="D359">
        <v>316</v>
      </c>
      <c r="E359">
        <v>297</v>
      </c>
      <c r="F359">
        <v>38</v>
      </c>
      <c r="G359">
        <v>29.2</v>
      </c>
      <c r="H359">
        <v>87</v>
      </c>
      <c r="I359">
        <v>77</v>
      </c>
      <c r="J359">
        <v>67.3</v>
      </c>
      <c r="K359">
        <v>44</v>
      </c>
      <c r="L359">
        <v>37.81</v>
      </c>
      <c r="M359">
        <v>283</v>
      </c>
      <c r="O359">
        <v>298</v>
      </c>
    </row>
    <row r="360" spans="1:15" x14ac:dyDescent="0.2">
      <c r="C360" t="s">
        <v>124</v>
      </c>
      <c r="D360">
        <v>317</v>
      </c>
      <c r="E360">
        <v>298</v>
      </c>
      <c r="F360">
        <v>38.299999999999997</v>
      </c>
      <c r="G360">
        <v>32</v>
      </c>
      <c r="H360">
        <v>87</v>
      </c>
      <c r="I360">
        <v>77.5</v>
      </c>
      <c r="J360">
        <v>66.2</v>
      </c>
      <c r="K360">
        <v>44</v>
      </c>
      <c r="L360">
        <v>38.200000000000003</v>
      </c>
      <c r="M360">
        <v>285</v>
      </c>
      <c r="O360">
        <v>294</v>
      </c>
    </row>
    <row r="361" spans="1:15" x14ac:dyDescent="0.2">
      <c r="A361" t="s">
        <v>125</v>
      </c>
      <c r="C361" t="s">
        <v>123</v>
      </c>
      <c r="D361">
        <v>323</v>
      </c>
      <c r="E361">
        <v>303</v>
      </c>
      <c r="F361">
        <v>36.6</v>
      </c>
      <c r="G361">
        <v>29.8</v>
      </c>
      <c r="H361">
        <v>86.5</v>
      </c>
      <c r="I361">
        <v>72.5</v>
      </c>
      <c r="J361">
        <v>64.5</v>
      </c>
      <c r="K361">
        <v>41</v>
      </c>
      <c r="L361">
        <v>48</v>
      </c>
      <c r="M361">
        <v>300</v>
      </c>
      <c r="O361">
        <v>313</v>
      </c>
    </row>
    <row r="362" spans="1:15" x14ac:dyDescent="0.2">
      <c r="C362" t="s">
        <v>124</v>
      </c>
      <c r="D362">
        <v>322</v>
      </c>
      <c r="E362">
        <v>301</v>
      </c>
      <c r="F362">
        <v>36.200000000000003</v>
      </c>
      <c r="G362">
        <v>31.7</v>
      </c>
      <c r="H362">
        <v>86</v>
      </c>
      <c r="I362">
        <v>73.5</v>
      </c>
      <c r="J362">
        <v>65</v>
      </c>
      <c r="K362">
        <v>41</v>
      </c>
      <c r="L362">
        <v>46.5</v>
      </c>
      <c r="M362">
        <v>300</v>
      </c>
      <c r="O362">
        <v>315</v>
      </c>
    </row>
    <row r="363" spans="1:15" x14ac:dyDescent="0.2">
      <c r="A363" t="s">
        <v>126</v>
      </c>
      <c r="C363" t="s">
        <v>123</v>
      </c>
      <c r="D363">
        <v>328.5</v>
      </c>
      <c r="E363">
        <v>301</v>
      </c>
      <c r="F363">
        <v>39.1</v>
      </c>
      <c r="G363">
        <v>30.94</v>
      </c>
      <c r="H363">
        <v>91.92</v>
      </c>
      <c r="I363">
        <v>81</v>
      </c>
      <c r="J363">
        <v>69.8</v>
      </c>
      <c r="K363">
        <v>49</v>
      </c>
      <c r="L363">
        <v>43</v>
      </c>
      <c r="M363">
        <v>294</v>
      </c>
      <c r="O363">
        <v>305</v>
      </c>
    </row>
    <row r="364" spans="1:15" x14ac:dyDescent="0.2">
      <c r="C364" t="s">
        <v>124</v>
      </c>
      <c r="D364">
        <v>329</v>
      </c>
      <c r="E364">
        <v>299</v>
      </c>
      <c r="F364">
        <v>38.4</v>
      </c>
      <c r="G364">
        <v>31.25</v>
      </c>
      <c r="H364">
        <v>91.7</v>
      </c>
      <c r="I364">
        <v>81</v>
      </c>
      <c r="J364">
        <v>70.06</v>
      </c>
      <c r="L364">
        <v>41</v>
      </c>
      <c r="M364">
        <v>293</v>
      </c>
      <c r="O364">
        <v>305.5</v>
      </c>
    </row>
    <row r="365" spans="1:15" x14ac:dyDescent="0.2">
      <c r="A365" t="s">
        <v>127</v>
      </c>
      <c r="C365" t="s">
        <v>123</v>
      </c>
      <c r="D365">
        <v>310</v>
      </c>
      <c r="E365">
        <v>290</v>
      </c>
      <c r="F365">
        <v>39.4</v>
      </c>
      <c r="G365">
        <v>27.8</v>
      </c>
      <c r="H365">
        <v>89.97</v>
      </c>
      <c r="I365">
        <v>76</v>
      </c>
      <c r="J365">
        <v>68.41</v>
      </c>
      <c r="K365">
        <v>42</v>
      </c>
      <c r="L365">
        <v>39.5</v>
      </c>
      <c r="M365">
        <v>282.5</v>
      </c>
      <c r="O365">
        <v>293</v>
      </c>
    </row>
    <row r="366" spans="1:15" x14ac:dyDescent="0.2">
      <c r="C366" t="s">
        <v>124</v>
      </c>
      <c r="D366">
        <v>307.5</v>
      </c>
      <c r="E366">
        <v>289</v>
      </c>
      <c r="F366">
        <v>40.619999999999997</v>
      </c>
      <c r="G366">
        <v>32.86</v>
      </c>
      <c r="H366">
        <v>86.1</v>
      </c>
      <c r="I366">
        <v>77</v>
      </c>
      <c r="J366">
        <v>68.66</v>
      </c>
      <c r="K366">
        <v>41</v>
      </c>
      <c r="L366">
        <v>41</v>
      </c>
      <c r="M366">
        <v>282</v>
      </c>
      <c r="O366">
        <v>293</v>
      </c>
    </row>
    <row r="367" spans="1:15" x14ac:dyDescent="0.2">
      <c r="A367" t="s">
        <v>128</v>
      </c>
      <c r="C367" t="s">
        <v>123</v>
      </c>
      <c r="D367">
        <v>341</v>
      </c>
      <c r="E367">
        <v>318</v>
      </c>
      <c r="F367">
        <v>38.26</v>
      </c>
      <c r="G367">
        <v>32.380000000000003</v>
      </c>
      <c r="H367">
        <v>93.63</v>
      </c>
      <c r="I367">
        <v>83.5</v>
      </c>
      <c r="J367">
        <v>69.69</v>
      </c>
      <c r="K367">
        <v>45</v>
      </c>
      <c r="L367">
        <v>46</v>
      </c>
      <c r="M367">
        <v>307</v>
      </c>
      <c r="O367">
        <v>329</v>
      </c>
    </row>
    <row r="368" spans="1:15" x14ac:dyDescent="0.2">
      <c r="C368" t="s">
        <v>124</v>
      </c>
      <c r="D368">
        <v>340</v>
      </c>
      <c r="E368">
        <v>315</v>
      </c>
      <c r="F368">
        <v>38.85</v>
      </c>
      <c r="G368">
        <v>30.69</v>
      </c>
      <c r="H368">
        <v>91.66</v>
      </c>
      <c r="I368">
        <v>82</v>
      </c>
      <c r="J368">
        <v>68.87</v>
      </c>
      <c r="K368">
        <v>45</v>
      </c>
      <c r="L368">
        <v>49</v>
      </c>
      <c r="M368">
        <v>308</v>
      </c>
      <c r="O368">
        <v>328</v>
      </c>
    </row>
    <row r="369" spans="1:15" x14ac:dyDescent="0.2">
      <c r="A369" t="s">
        <v>129</v>
      </c>
      <c r="C369" t="s">
        <v>123</v>
      </c>
      <c r="D369">
        <v>333</v>
      </c>
      <c r="E369">
        <v>310</v>
      </c>
      <c r="F369">
        <v>40.130000000000003</v>
      </c>
      <c r="G369">
        <v>34.71</v>
      </c>
      <c r="H369">
        <v>94.39</v>
      </c>
      <c r="I369">
        <v>85</v>
      </c>
      <c r="J369">
        <v>74.19</v>
      </c>
      <c r="K369">
        <v>48.5</v>
      </c>
      <c r="L369">
        <v>46</v>
      </c>
      <c r="M369">
        <v>304</v>
      </c>
      <c r="O369">
        <v>326</v>
      </c>
    </row>
    <row r="370" spans="1:15" x14ac:dyDescent="0.2">
      <c r="C370" t="s">
        <v>124</v>
      </c>
      <c r="D370">
        <v>332</v>
      </c>
      <c r="E370">
        <v>310</v>
      </c>
      <c r="F370">
        <v>41.3</v>
      </c>
      <c r="G370">
        <v>30</v>
      </c>
      <c r="H370">
        <v>97.06</v>
      </c>
      <c r="I370">
        <v>84.5</v>
      </c>
      <c r="J370">
        <v>73</v>
      </c>
      <c r="K370">
        <v>46.5</v>
      </c>
      <c r="L370">
        <v>48</v>
      </c>
      <c r="M370">
        <v>303</v>
      </c>
      <c r="O370">
        <v>325</v>
      </c>
    </row>
    <row r="372" spans="1:15" x14ac:dyDescent="0.2">
      <c r="A372" t="s">
        <v>13</v>
      </c>
      <c r="D372">
        <f t="shared" ref="D372:O372" si="67">COUNT(D359:D370)</f>
        <v>12</v>
      </c>
      <c r="E372">
        <f t="shared" si="67"/>
        <v>12</v>
      </c>
      <c r="F372">
        <f t="shared" si="67"/>
        <v>12</v>
      </c>
      <c r="G372">
        <f t="shared" si="67"/>
        <v>12</v>
      </c>
      <c r="H372">
        <f t="shared" si="67"/>
        <v>12</v>
      </c>
      <c r="I372">
        <f t="shared" si="67"/>
        <v>12</v>
      </c>
      <c r="J372">
        <f t="shared" si="67"/>
        <v>12</v>
      </c>
      <c r="K372">
        <f t="shared" si="67"/>
        <v>11</v>
      </c>
      <c r="L372">
        <f t="shared" si="67"/>
        <v>12</v>
      </c>
      <c r="M372">
        <f t="shared" si="67"/>
        <v>12</v>
      </c>
      <c r="N372">
        <f t="shared" si="67"/>
        <v>0</v>
      </c>
      <c r="O372">
        <f t="shared" si="67"/>
        <v>12</v>
      </c>
    </row>
    <row r="373" spans="1:15" x14ac:dyDescent="0.2">
      <c r="A373" t="s">
        <v>14</v>
      </c>
      <c r="D373">
        <f t="shared" ref="D373:O373" si="68">MIN(D359:D370)</f>
        <v>307.5</v>
      </c>
      <c r="E373">
        <f t="shared" si="68"/>
        <v>289</v>
      </c>
      <c r="F373">
        <f t="shared" si="68"/>
        <v>36.200000000000003</v>
      </c>
      <c r="G373">
        <f t="shared" si="68"/>
        <v>27.8</v>
      </c>
      <c r="H373">
        <f t="shared" si="68"/>
        <v>86</v>
      </c>
      <c r="I373">
        <f t="shared" si="68"/>
        <v>72.5</v>
      </c>
      <c r="J373">
        <f t="shared" si="68"/>
        <v>64.5</v>
      </c>
      <c r="K373">
        <f t="shared" si="68"/>
        <v>41</v>
      </c>
      <c r="L373">
        <f t="shared" si="68"/>
        <v>37.81</v>
      </c>
      <c r="M373">
        <f t="shared" si="68"/>
        <v>282</v>
      </c>
      <c r="N373">
        <f t="shared" si="68"/>
        <v>0</v>
      </c>
      <c r="O373">
        <f t="shared" si="68"/>
        <v>293</v>
      </c>
    </row>
    <row r="374" spans="1:15" x14ac:dyDescent="0.2">
      <c r="A374" t="s">
        <v>15</v>
      </c>
      <c r="D374">
        <f t="shared" ref="D374:O374" si="69">MAX(D359:D370)</f>
        <v>341</v>
      </c>
      <c r="E374">
        <f t="shared" si="69"/>
        <v>318</v>
      </c>
      <c r="F374">
        <f t="shared" si="69"/>
        <v>41.3</v>
      </c>
      <c r="G374">
        <f t="shared" si="69"/>
        <v>34.71</v>
      </c>
      <c r="H374">
        <f t="shared" si="69"/>
        <v>97.06</v>
      </c>
      <c r="I374">
        <f t="shared" si="69"/>
        <v>85</v>
      </c>
      <c r="J374">
        <f t="shared" si="69"/>
        <v>74.19</v>
      </c>
      <c r="K374">
        <f t="shared" si="69"/>
        <v>49</v>
      </c>
      <c r="L374">
        <f t="shared" si="69"/>
        <v>49</v>
      </c>
      <c r="M374">
        <f t="shared" si="69"/>
        <v>308</v>
      </c>
      <c r="N374">
        <f t="shared" si="69"/>
        <v>0</v>
      </c>
      <c r="O374">
        <f t="shared" si="69"/>
        <v>329</v>
      </c>
    </row>
    <row r="375" spans="1:15" x14ac:dyDescent="0.2">
      <c r="A375" t="s">
        <v>16</v>
      </c>
      <c r="D375">
        <f t="shared" ref="D375:O375" si="70">AVERAGE(D359:D370)</f>
        <v>324.91666666666669</v>
      </c>
      <c r="E375">
        <f t="shared" si="70"/>
        <v>302.58333333333331</v>
      </c>
      <c r="F375">
        <f t="shared" si="70"/>
        <v>38.763333333333335</v>
      </c>
      <c r="G375">
        <f t="shared" si="70"/>
        <v>31.110833333333332</v>
      </c>
      <c r="H375">
        <f t="shared" si="70"/>
        <v>90.244166666666672</v>
      </c>
      <c r="I375">
        <f t="shared" si="70"/>
        <v>79.208333333333329</v>
      </c>
      <c r="J375">
        <f t="shared" si="70"/>
        <v>68.806666666666658</v>
      </c>
      <c r="K375">
        <f t="shared" si="70"/>
        <v>44.272727272727273</v>
      </c>
      <c r="L375">
        <f t="shared" si="70"/>
        <v>43.667499999999997</v>
      </c>
      <c r="M375">
        <f t="shared" si="70"/>
        <v>295.125</v>
      </c>
      <c r="N375" t="e">
        <f t="shared" si="70"/>
        <v>#DIV/0!</v>
      </c>
      <c r="O375">
        <f t="shared" si="70"/>
        <v>310.375</v>
      </c>
    </row>
    <row r="376" spans="1:15" x14ac:dyDescent="0.2">
      <c r="A376" t="s">
        <v>17</v>
      </c>
      <c r="D376">
        <f t="shared" ref="D376:O376" si="71">STDEV(D359:D370)</f>
        <v>10.918777265321285</v>
      </c>
      <c r="E376">
        <f t="shared" si="71"/>
        <v>9.1199913609741099</v>
      </c>
      <c r="F376">
        <f t="shared" si="71"/>
        <v>1.4987651482793982</v>
      </c>
      <c r="G376">
        <f t="shared" si="71"/>
        <v>1.8229070605807502</v>
      </c>
      <c r="H376">
        <f t="shared" si="71"/>
        <v>3.7218042016139861</v>
      </c>
      <c r="I376">
        <f t="shared" si="71"/>
        <v>4.2074519028922381</v>
      </c>
      <c r="J376">
        <f t="shared" si="71"/>
        <v>2.8949464850865807</v>
      </c>
      <c r="K376">
        <f t="shared" si="71"/>
        <v>2.8927809834451375</v>
      </c>
      <c r="L376">
        <f t="shared" si="71"/>
        <v>4.0578702990160194</v>
      </c>
      <c r="M376">
        <f t="shared" si="71"/>
        <v>9.9181307806369539</v>
      </c>
      <c r="N376" t="e">
        <f t="shared" si="71"/>
        <v>#DIV/0!</v>
      </c>
      <c r="O376">
        <f t="shared" si="71"/>
        <v>14.211271135008554</v>
      </c>
    </row>
    <row r="379" spans="1:15" x14ac:dyDescent="0.2">
      <c r="A379" s="9" t="s">
        <v>175</v>
      </c>
    </row>
    <row r="380" spans="1:15" x14ac:dyDescent="0.2">
      <c r="A380" t="s">
        <v>1</v>
      </c>
      <c r="C380" t="s">
        <v>120</v>
      </c>
      <c r="D380" t="s">
        <v>50</v>
      </c>
      <c r="E380" t="s">
        <v>176</v>
      </c>
      <c r="F380" t="s">
        <v>177</v>
      </c>
      <c r="G380" t="s">
        <v>178</v>
      </c>
      <c r="H380" t="s">
        <v>179</v>
      </c>
      <c r="J380" t="s">
        <v>50</v>
      </c>
      <c r="K380" t="s">
        <v>38</v>
      </c>
    </row>
    <row r="381" spans="1:15" x14ac:dyDescent="0.2">
      <c r="A381" t="s">
        <v>122</v>
      </c>
      <c r="C381" t="s">
        <v>123</v>
      </c>
      <c r="E381">
        <v>77.819999999999993</v>
      </c>
      <c r="F381">
        <v>55.45</v>
      </c>
      <c r="G381">
        <v>42.3</v>
      </c>
      <c r="H381">
        <v>37.200000000000003</v>
      </c>
      <c r="J381">
        <v>374.5</v>
      </c>
      <c r="K381">
        <v>370</v>
      </c>
    </row>
    <row r="382" spans="1:15" x14ac:dyDescent="0.2">
      <c r="C382" t="s">
        <v>124</v>
      </c>
      <c r="E382">
        <v>78.400000000000006</v>
      </c>
      <c r="F382">
        <v>54.7</v>
      </c>
      <c r="G382">
        <v>41.1</v>
      </c>
      <c r="H382">
        <v>37.46</v>
      </c>
      <c r="J382">
        <v>375</v>
      </c>
      <c r="K382">
        <v>370</v>
      </c>
    </row>
    <row r="383" spans="1:15" x14ac:dyDescent="0.2">
      <c r="A383" t="s">
        <v>125</v>
      </c>
      <c r="C383" t="s">
        <v>123</v>
      </c>
      <c r="D383">
        <v>295</v>
      </c>
      <c r="E383">
        <v>71.5</v>
      </c>
      <c r="F383">
        <v>55.6</v>
      </c>
      <c r="G383">
        <v>40.6</v>
      </c>
      <c r="H383">
        <v>37.299999999999997</v>
      </c>
      <c r="J383">
        <v>371</v>
      </c>
      <c r="K383">
        <v>365</v>
      </c>
    </row>
    <row r="384" spans="1:15" x14ac:dyDescent="0.2">
      <c r="C384" t="s">
        <v>124</v>
      </c>
      <c r="E384">
        <v>71.400000000000006</v>
      </c>
      <c r="F384">
        <v>55.4</v>
      </c>
      <c r="G384">
        <v>40.700000000000003</v>
      </c>
      <c r="H384">
        <v>37.299999999999997</v>
      </c>
      <c r="J384">
        <v>368</v>
      </c>
      <c r="K384">
        <v>363</v>
      </c>
    </row>
    <row r="385" spans="1:11" x14ac:dyDescent="0.2">
      <c r="A385" t="s">
        <v>126</v>
      </c>
      <c r="C385" t="s">
        <v>123</v>
      </c>
      <c r="D385">
        <v>249</v>
      </c>
      <c r="E385">
        <v>74.41</v>
      </c>
      <c r="F385">
        <v>59.13</v>
      </c>
      <c r="G385">
        <v>42.93</v>
      </c>
      <c r="H385">
        <v>39.56</v>
      </c>
      <c r="J385">
        <v>373</v>
      </c>
      <c r="K385">
        <v>369</v>
      </c>
    </row>
    <row r="386" spans="1:11" x14ac:dyDescent="0.2">
      <c r="C386" t="s">
        <v>124</v>
      </c>
      <c r="D386">
        <v>279</v>
      </c>
      <c r="E386">
        <v>74.52</v>
      </c>
      <c r="F386">
        <v>58.59</v>
      </c>
      <c r="G386">
        <v>43.72</v>
      </c>
      <c r="H386">
        <v>39.46</v>
      </c>
      <c r="J386">
        <v>374</v>
      </c>
      <c r="K386">
        <v>367.5</v>
      </c>
    </row>
    <row r="387" spans="1:11" x14ac:dyDescent="0.2">
      <c r="A387" t="s">
        <v>127</v>
      </c>
      <c r="C387" t="s">
        <v>123</v>
      </c>
      <c r="E387">
        <v>70.3</v>
      </c>
      <c r="F387">
        <v>55.93</v>
      </c>
      <c r="G387">
        <v>43.13</v>
      </c>
      <c r="H387">
        <v>37.82</v>
      </c>
      <c r="J387">
        <v>363.5</v>
      </c>
      <c r="K387">
        <v>360</v>
      </c>
    </row>
    <row r="388" spans="1:11" x14ac:dyDescent="0.2">
      <c r="C388" t="s">
        <v>124</v>
      </c>
      <c r="E388">
        <v>70.2</v>
      </c>
      <c r="F388">
        <v>55.91</v>
      </c>
      <c r="G388">
        <v>42.32</v>
      </c>
      <c r="H388">
        <v>38.18</v>
      </c>
      <c r="J388">
        <v>366</v>
      </c>
      <c r="K388">
        <v>363</v>
      </c>
    </row>
    <row r="389" spans="1:11" x14ac:dyDescent="0.2">
      <c r="A389" t="s">
        <v>128</v>
      </c>
      <c r="C389" t="s">
        <v>123</v>
      </c>
      <c r="E389">
        <v>78.709999999999994</v>
      </c>
      <c r="F389">
        <v>61.33</v>
      </c>
      <c r="G389">
        <v>47.22</v>
      </c>
      <c r="H389">
        <v>40.5</v>
      </c>
      <c r="J389">
        <v>391</v>
      </c>
      <c r="K389">
        <v>385</v>
      </c>
    </row>
    <row r="390" spans="1:11" x14ac:dyDescent="0.2">
      <c r="C390" t="s">
        <v>124</v>
      </c>
      <c r="E390">
        <v>78.87</v>
      </c>
      <c r="F390">
        <v>61.78</v>
      </c>
      <c r="G390">
        <v>47.35</v>
      </c>
      <c r="H390">
        <v>38.25</v>
      </c>
      <c r="J390">
        <v>394</v>
      </c>
      <c r="K390">
        <v>388</v>
      </c>
    </row>
    <row r="391" spans="1:11" x14ac:dyDescent="0.2">
      <c r="A391" t="s">
        <v>129</v>
      </c>
      <c r="C391" t="s">
        <v>123</v>
      </c>
      <c r="D391">
        <v>332</v>
      </c>
      <c r="E391">
        <v>79.87</v>
      </c>
      <c r="F391">
        <v>61.79</v>
      </c>
      <c r="G391">
        <v>48.52</v>
      </c>
      <c r="H391">
        <v>43.56</v>
      </c>
      <c r="J391">
        <v>399</v>
      </c>
      <c r="K391">
        <v>394.5</v>
      </c>
    </row>
    <row r="392" spans="1:11" x14ac:dyDescent="0.2">
      <c r="C392" t="s">
        <v>124</v>
      </c>
      <c r="D392">
        <v>324</v>
      </c>
      <c r="E392">
        <v>79.86</v>
      </c>
      <c r="F392">
        <v>62.67</v>
      </c>
      <c r="G392">
        <v>48.69</v>
      </c>
      <c r="H392">
        <v>43.73</v>
      </c>
      <c r="J392">
        <v>398.5</v>
      </c>
      <c r="K392">
        <v>393</v>
      </c>
    </row>
    <row r="394" spans="1:11" x14ac:dyDescent="0.2">
      <c r="A394" t="s">
        <v>13</v>
      </c>
      <c r="D394">
        <f>COUNT(D381:D392)</f>
        <v>5</v>
      </c>
      <c r="E394">
        <f>COUNT(E381:E392)</f>
        <v>12</v>
      </c>
      <c r="F394">
        <f>COUNT(F381:F392)</f>
        <v>12</v>
      </c>
      <c r="G394">
        <f>COUNT(G381:G392)</f>
        <v>12</v>
      </c>
      <c r="H394">
        <f>COUNT(H381:H392)</f>
        <v>12</v>
      </c>
      <c r="J394">
        <f>COUNT(J381:J392)</f>
        <v>12</v>
      </c>
      <c r="K394">
        <f>COUNT(K381:K392)</f>
        <v>12</v>
      </c>
    </row>
    <row r="395" spans="1:11" x14ac:dyDescent="0.2">
      <c r="A395" t="s">
        <v>14</v>
      </c>
      <c r="D395">
        <f>MIN(D381:D392)</f>
        <v>249</v>
      </c>
      <c r="E395">
        <f>MIN(E381:E392)</f>
        <v>70.2</v>
      </c>
      <c r="F395">
        <f>MIN(F381:F392)</f>
        <v>54.7</v>
      </c>
      <c r="G395">
        <f>MIN(G381:G392)</f>
        <v>40.6</v>
      </c>
      <c r="H395">
        <f>MIN(H381:H392)</f>
        <v>37.200000000000003</v>
      </c>
      <c r="J395">
        <f>MIN(J381:J392)</f>
        <v>363.5</v>
      </c>
      <c r="K395">
        <f>MIN(K381:K392)</f>
        <v>360</v>
      </c>
    </row>
    <row r="396" spans="1:11" x14ac:dyDescent="0.2">
      <c r="A396" t="s">
        <v>15</v>
      </c>
      <c r="D396">
        <f>MAX(D381:D392)</f>
        <v>332</v>
      </c>
      <c r="E396">
        <f>MAX(E381:E392)</f>
        <v>79.87</v>
      </c>
      <c r="F396">
        <f>MAX(F381:F392)</f>
        <v>62.67</v>
      </c>
      <c r="G396">
        <f>MAX(G381:G392)</f>
        <v>48.69</v>
      </c>
      <c r="H396">
        <f>MAX(H381:H392)</f>
        <v>43.73</v>
      </c>
      <c r="J396">
        <f>MAX(J381:J392)</f>
        <v>399</v>
      </c>
      <c r="K396">
        <f>MAX(K381:K392)</f>
        <v>394.5</v>
      </c>
    </row>
    <row r="397" spans="1:11" x14ac:dyDescent="0.2">
      <c r="A397" t="s">
        <v>16</v>
      </c>
      <c r="D397">
        <f>AVERAGE(D381:D392)</f>
        <v>295.8</v>
      </c>
      <c r="E397">
        <f>AVERAGE(E381:E392)</f>
        <v>75.48833333333333</v>
      </c>
      <c r="F397">
        <f>AVERAGE(F381:F392)</f>
        <v>58.19</v>
      </c>
      <c r="G397">
        <f>AVERAGE(G381:G392)</f>
        <v>44.048333333333325</v>
      </c>
      <c r="H397">
        <f>AVERAGE(H381:H392)</f>
        <v>39.193333333333335</v>
      </c>
      <c r="J397">
        <f>AVERAGE(J381:J392)</f>
        <v>378.95833333333331</v>
      </c>
      <c r="K397">
        <f>AVERAGE(K381:K392)</f>
        <v>374</v>
      </c>
    </row>
    <row r="398" spans="1:11" x14ac:dyDescent="0.2">
      <c r="A398" t="s">
        <v>17</v>
      </c>
      <c r="D398">
        <f>STDEV(D381:D392)</f>
        <v>33.833415435039917</v>
      </c>
      <c r="E398">
        <f>STDEV(E381:E392)</f>
        <v>3.857068678138722</v>
      </c>
      <c r="F398">
        <f>STDEV(F381:F392)</f>
        <v>3.0347622342091016</v>
      </c>
      <c r="G398">
        <f>STDEV(G381:G392)</f>
        <v>3.0531945515634877</v>
      </c>
      <c r="H398">
        <f>STDEV(H381:H392)</f>
        <v>2.3259810572719375</v>
      </c>
      <c r="J398">
        <f>STDEV(J381:J392)</f>
        <v>12.935958223166738</v>
      </c>
      <c r="K398">
        <f>STDEV(K381:K392)</f>
        <v>12.491815502378129</v>
      </c>
    </row>
    <row r="401" spans="1:8" x14ac:dyDescent="0.2">
      <c r="A401" s="5" t="s">
        <v>180</v>
      </c>
    </row>
    <row r="403" spans="1:8" x14ac:dyDescent="0.2">
      <c r="A403" s="9" t="s">
        <v>181</v>
      </c>
    </row>
    <row r="404" spans="1:8" x14ac:dyDescent="0.2">
      <c r="A404" t="s">
        <v>1</v>
      </c>
      <c r="C404" t="s">
        <v>60</v>
      </c>
      <c r="D404" t="s">
        <v>50</v>
      </c>
      <c r="E404" t="s">
        <v>182</v>
      </c>
      <c r="F404" t="s">
        <v>183</v>
      </c>
      <c r="G404" t="s">
        <v>184</v>
      </c>
      <c r="H404" t="s">
        <v>185</v>
      </c>
    </row>
    <row r="405" spans="1:8" x14ac:dyDescent="0.2">
      <c r="A405" t="s">
        <v>122</v>
      </c>
      <c r="C405">
        <v>135</v>
      </c>
      <c r="D405">
        <v>91</v>
      </c>
      <c r="E405">
        <v>80</v>
      </c>
      <c r="F405">
        <v>78</v>
      </c>
      <c r="G405">
        <v>85.5</v>
      </c>
      <c r="H405">
        <v>64</v>
      </c>
    </row>
    <row r="406" spans="1:8" x14ac:dyDescent="0.2">
      <c r="A406" t="s">
        <v>125</v>
      </c>
    </row>
    <row r="407" spans="1:8" x14ac:dyDescent="0.2">
      <c r="A407" t="s">
        <v>126</v>
      </c>
    </row>
    <row r="408" spans="1:8" x14ac:dyDescent="0.2">
      <c r="A408" t="s">
        <v>127</v>
      </c>
    </row>
    <row r="409" spans="1:8" x14ac:dyDescent="0.2">
      <c r="A409" t="s">
        <v>128</v>
      </c>
    </row>
    <row r="410" spans="1:8" x14ac:dyDescent="0.2">
      <c r="A410" t="s">
        <v>129</v>
      </c>
    </row>
    <row r="412" spans="1:8" x14ac:dyDescent="0.2">
      <c r="A412" t="s">
        <v>13</v>
      </c>
    </row>
    <row r="413" spans="1:8" x14ac:dyDescent="0.2">
      <c r="A413" t="s">
        <v>14</v>
      </c>
    </row>
    <row r="414" spans="1:8" x14ac:dyDescent="0.2">
      <c r="A414" t="s">
        <v>15</v>
      </c>
    </row>
    <row r="415" spans="1:8" x14ac:dyDescent="0.2">
      <c r="A415" t="s">
        <v>16</v>
      </c>
    </row>
    <row r="416" spans="1:8" x14ac:dyDescent="0.2">
      <c r="A416" t="s">
        <v>17</v>
      </c>
    </row>
    <row r="422" spans="1:10" x14ac:dyDescent="0.2">
      <c r="A422" s="9" t="s">
        <v>186</v>
      </c>
    </row>
    <row r="423" spans="1:10" x14ac:dyDescent="0.2">
      <c r="A423" t="s">
        <v>1</v>
      </c>
      <c r="C423" t="s">
        <v>187</v>
      </c>
      <c r="D423" t="s">
        <v>188</v>
      </c>
      <c r="E423" t="s">
        <v>182</v>
      </c>
      <c r="F423" t="s">
        <v>189</v>
      </c>
      <c r="G423" t="s">
        <v>190</v>
      </c>
      <c r="H423" t="s">
        <v>191</v>
      </c>
      <c r="I423" t="s">
        <v>183</v>
      </c>
      <c r="J423" t="s">
        <v>185</v>
      </c>
    </row>
    <row r="424" spans="1:10" x14ac:dyDescent="0.2">
      <c r="A424" t="s">
        <v>122</v>
      </c>
      <c r="C424">
        <v>134</v>
      </c>
      <c r="D424">
        <v>106</v>
      </c>
      <c r="E424">
        <v>79</v>
      </c>
      <c r="F424">
        <v>62</v>
      </c>
      <c r="G424">
        <v>83.27</v>
      </c>
      <c r="H424">
        <v>42.5</v>
      </c>
      <c r="I424">
        <v>41.32</v>
      </c>
      <c r="J424">
        <v>94.5</v>
      </c>
    </row>
    <row r="425" spans="1:10" x14ac:dyDescent="0.2">
      <c r="A425" t="s">
        <v>125</v>
      </c>
    </row>
    <row r="426" spans="1:10" x14ac:dyDescent="0.2">
      <c r="A426" t="s">
        <v>126</v>
      </c>
    </row>
    <row r="427" spans="1:10" x14ac:dyDescent="0.2">
      <c r="A427" t="s">
        <v>127</v>
      </c>
    </row>
    <row r="428" spans="1:10" x14ac:dyDescent="0.2">
      <c r="A428" t="s">
        <v>128</v>
      </c>
    </row>
    <row r="429" spans="1:10" x14ac:dyDescent="0.2">
      <c r="A429" t="s">
        <v>129</v>
      </c>
    </row>
    <row r="431" spans="1:10" x14ac:dyDescent="0.2">
      <c r="A431" t="s">
        <v>13</v>
      </c>
    </row>
    <row r="432" spans="1:10" x14ac:dyDescent="0.2">
      <c r="A432" t="s">
        <v>14</v>
      </c>
    </row>
    <row r="433" spans="1:13" x14ac:dyDescent="0.2">
      <c r="A433" t="s">
        <v>15</v>
      </c>
    </row>
    <row r="434" spans="1:13" x14ac:dyDescent="0.2">
      <c r="A434" t="s">
        <v>16</v>
      </c>
    </row>
    <row r="435" spans="1:13" x14ac:dyDescent="0.2">
      <c r="A435" t="s">
        <v>17</v>
      </c>
    </row>
    <row r="438" spans="1:13" x14ac:dyDescent="0.2">
      <c r="A438" s="9" t="s">
        <v>192</v>
      </c>
    </row>
    <row r="439" spans="1:13" x14ac:dyDescent="0.2">
      <c r="A439" t="s">
        <v>1</v>
      </c>
      <c r="C439" t="s">
        <v>193</v>
      </c>
      <c r="D439" t="s">
        <v>52</v>
      </c>
      <c r="E439" t="s">
        <v>194</v>
      </c>
      <c r="F439" t="s">
        <v>195</v>
      </c>
      <c r="G439" t="s">
        <v>189</v>
      </c>
      <c r="H439" t="s">
        <v>196</v>
      </c>
      <c r="I439" t="s">
        <v>182</v>
      </c>
      <c r="J439" t="s">
        <v>183</v>
      </c>
      <c r="K439" t="s">
        <v>197</v>
      </c>
      <c r="L439" t="s">
        <v>198</v>
      </c>
      <c r="M439" t="s">
        <v>185</v>
      </c>
    </row>
    <row r="440" spans="1:13" x14ac:dyDescent="0.2">
      <c r="A440" t="s">
        <v>122</v>
      </c>
      <c r="C440" t="s">
        <v>199</v>
      </c>
      <c r="D440">
        <v>78.5</v>
      </c>
      <c r="E440">
        <v>106</v>
      </c>
      <c r="F440">
        <v>70.78</v>
      </c>
      <c r="G440">
        <v>65.14</v>
      </c>
      <c r="H440">
        <v>94</v>
      </c>
      <c r="I440">
        <v>28.5</v>
      </c>
      <c r="J440">
        <v>41.25</v>
      </c>
      <c r="K440">
        <v>34</v>
      </c>
      <c r="L440">
        <v>35.5</v>
      </c>
      <c r="M440">
        <v>77.5</v>
      </c>
    </row>
    <row r="441" spans="1:13" x14ac:dyDescent="0.2">
      <c r="C441" t="s">
        <v>200</v>
      </c>
      <c r="D441">
        <v>77.5</v>
      </c>
      <c r="E441">
        <v>105</v>
      </c>
      <c r="F441">
        <v>75</v>
      </c>
      <c r="G441">
        <v>67.5</v>
      </c>
      <c r="H441">
        <v>103</v>
      </c>
      <c r="I441">
        <v>29.15</v>
      </c>
      <c r="J441">
        <v>42.7</v>
      </c>
      <c r="K441">
        <v>35</v>
      </c>
      <c r="L441">
        <v>37</v>
      </c>
      <c r="M441">
        <v>78.5</v>
      </c>
    </row>
    <row r="442" spans="1:13" x14ac:dyDescent="0.2">
      <c r="A442" t="s">
        <v>125</v>
      </c>
      <c r="C442" t="s">
        <v>199</v>
      </c>
    </row>
    <row r="443" spans="1:13" x14ac:dyDescent="0.2">
      <c r="C443" t="s">
        <v>200</v>
      </c>
    </row>
    <row r="444" spans="1:13" x14ac:dyDescent="0.2">
      <c r="A444" t="s">
        <v>126</v>
      </c>
      <c r="C444" t="s">
        <v>199</v>
      </c>
    </row>
    <row r="445" spans="1:13" x14ac:dyDescent="0.2">
      <c r="C445" t="s">
        <v>200</v>
      </c>
    </row>
    <row r="446" spans="1:13" x14ac:dyDescent="0.2">
      <c r="A446" t="s">
        <v>127</v>
      </c>
      <c r="C446" t="s">
        <v>199</v>
      </c>
    </row>
    <row r="447" spans="1:13" x14ac:dyDescent="0.2">
      <c r="C447" t="s">
        <v>200</v>
      </c>
    </row>
    <row r="448" spans="1:13" x14ac:dyDescent="0.2">
      <c r="A448" t="s">
        <v>128</v>
      </c>
      <c r="C448" t="s">
        <v>199</v>
      </c>
    </row>
    <row r="449" spans="1:13" x14ac:dyDescent="0.2">
      <c r="C449" t="s">
        <v>200</v>
      </c>
    </row>
    <row r="450" spans="1:13" x14ac:dyDescent="0.2">
      <c r="A450" t="s">
        <v>129</v>
      </c>
      <c r="C450" t="s">
        <v>199</v>
      </c>
    </row>
    <row r="451" spans="1:13" x14ac:dyDescent="0.2">
      <c r="C451" t="s">
        <v>200</v>
      </c>
    </row>
    <row r="453" spans="1:13" x14ac:dyDescent="0.2">
      <c r="A453" t="s">
        <v>13</v>
      </c>
      <c r="D453">
        <f t="shared" ref="D453:M453" si="72">+COUNT(D440:D451)</f>
        <v>2</v>
      </c>
      <c r="E453">
        <f t="shared" si="72"/>
        <v>2</v>
      </c>
      <c r="F453">
        <f t="shared" si="72"/>
        <v>2</v>
      </c>
      <c r="G453">
        <f t="shared" si="72"/>
        <v>2</v>
      </c>
      <c r="H453">
        <f t="shared" si="72"/>
        <v>2</v>
      </c>
      <c r="I453">
        <f t="shared" si="72"/>
        <v>2</v>
      </c>
      <c r="J453">
        <f t="shared" si="72"/>
        <v>2</v>
      </c>
      <c r="K453">
        <f t="shared" si="72"/>
        <v>2</v>
      </c>
      <c r="L453">
        <f t="shared" si="72"/>
        <v>2</v>
      </c>
      <c r="M453">
        <f t="shared" si="72"/>
        <v>2</v>
      </c>
    </row>
    <row r="454" spans="1:13" x14ac:dyDescent="0.2">
      <c r="A454" t="s">
        <v>14</v>
      </c>
      <c r="D454">
        <f t="shared" ref="D454:M454" si="73">MIN(D440:D451)</f>
        <v>77.5</v>
      </c>
      <c r="E454">
        <f t="shared" si="73"/>
        <v>105</v>
      </c>
      <c r="F454">
        <f t="shared" si="73"/>
        <v>70.78</v>
      </c>
      <c r="G454">
        <f t="shared" si="73"/>
        <v>65.14</v>
      </c>
      <c r="H454">
        <f t="shared" si="73"/>
        <v>94</v>
      </c>
      <c r="I454">
        <f t="shared" si="73"/>
        <v>28.5</v>
      </c>
      <c r="J454">
        <f t="shared" si="73"/>
        <v>41.25</v>
      </c>
      <c r="K454">
        <f t="shared" si="73"/>
        <v>34</v>
      </c>
      <c r="L454">
        <f t="shared" si="73"/>
        <v>35.5</v>
      </c>
      <c r="M454">
        <f t="shared" si="73"/>
        <v>77.5</v>
      </c>
    </row>
    <row r="455" spans="1:13" x14ac:dyDescent="0.2">
      <c r="A455" t="s">
        <v>15</v>
      </c>
      <c r="D455">
        <f t="shared" ref="D455:M455" si="74">MAX(D440:D451)</f>
        <v>78.5</v>
      </c>
      <c r="E455">
        <f t="shared" si="74"/>
        <v>106</v>
      </c>
      <c r="F455">
        <f t="shared" si="74"/>
        <v>75</v>
      </c>
      <c r="G455">
        <f t="shared" si="74"/>
        <v>67.5</v>
      </c>
      <c r="H455">
        <f t="shared" si="74"/>
        <v>103</v>
      </c>
      <c r="I455">
        <f t="shared" si="74"/>
        <v>29.15</v>
      </c>
      <c r="J455">
        <f t="shared" si="74"/>
        <v>42.7</v>
      </c>
      <c r="K455">
        <f t="shared" si="74"/>
        <v>35</v>
      </c>
      <c r="L455">
        <f t="shared" si="74"/>
        <v>37</v>
      </c>
      <c r="M455">
        <f t="shared" si="74"/>
        <v>78.5</v>
      </c>
    </row>
    <row r="456" spans="1:13" x14ac:dyDescent="0.2">
      <c r="A456" t="s">
        <v>16</v>
      </c>
      <c r="D456">
        <f t="shared" ref="D456:M456" si="75">AVERAGE(D440:D451)</f>
        <v>78</v>
      </c>
      <c r="E456">
        <f t="shared" si="75"/>
        <v>105.5</v>
      </c>
      <c r="F456">
        <f t="shared" si="75"/>
        <v>72.89</v>
      </c>
      <c r="G456">
        <f t="shared" si="75"/>
        <v>66.319999999999993</v>
      </c>
      <c r="H456">
        <f t="shared" si="75"/>
        <v>98.5</v>
      </c>
      <c r="I456">
        <f t="shared" si="75"/>
        <v>28.824999999999999</v>
      </c>
      <c r="J456">
        <f t="shared" si="75"/>
        <v>41.975000000000001</v>
      </c>
      <c r="K456">
        <f t="shared" si="75"/>
        <v>34.5</v>
      </c>
      <c r="L456">
        <f t="shared" si="75"/>
        <v>36.25</v>
      </c>
      <c r="M456">
        <f t="shared" si="75"/>
        <v>78</v>
      </c>
    </row>
    <row r="457" spans="1:13" x14ac:dyDescent="0.2">
      <c r="A457" t="s">
        <v>17</v>
      </c>
      <c r="D457">
        <f t="shared" ref="D457:M457" si="76">STDEV(D440:D451)</f>
        <v>0.70710678118654757</v>
      </c>
      <c r="E457">
        <f t="shared" si="76"/>
        <v>0.70710678118654757</v>
      </c>
      <c r="F457">
        <f t="shared" si="76"/>
        <v>2.9839906166072301</v>
      </c>
      <c r="G457">
        <f t="shared" si="76"/>
        <v>1.6687720036002518</v>
      </c>
      <c r="H457">
        <f t="shared" si="76"/>
        <v>6.3639610306789276</v>
      </c>
      <c r="I457">
        <f t="shared" si="76"/>
        <v>0.45961940777125487</v>
      </c>
      <c r="J457">
        <f t="shared" si="76"/>
        <v>1.0253048327204959</v>
      </c>
      <c r="K457">
        <f t="shared" si="76"/>
        <v>0.70710678118654757</v>
      </c>
      <c r="L457">
        <f t="shared" si="76"/>
        <v>1.0606601717798212</v>
      </c>
      <c r="M457">
        <f t="shared" si="76"/>
        <v>0.70710678118654757</v>
      </c>
    </row>
    <row r="468" spans="1:9" x14ac:dyDescent="0.2">
      <c r="A468" s="9" t="s">
        <v>201</v>
      </c>
    </row>
    <row r="469" spans="1:9" x14ac:dyDescent="0.2">
      <c r="A469" t="s">
        <v>1</v>
      </c>
      <c r="C469" t="s">
        <v>193</v>
      </c>
      <c r="D469" t="s">
        <v>190</v>
      </c>
      <c r="E469" t="s">
        <v>182</v>
      </c>
      <c r="F469" t="s">
        <v>183</v>
      </c>
      <c r="G469" t="s">
        <v>197</v>
      </c>
      <c r="H469" t="s">
        <v>198</v>
      </c>
      <c r="I469" t="s">
        <v>185</v>
      </c>
    </row>
    <row r="470" spans="1:9" x14ac:dyDescent="0.2">
      <c r="A470" t="s">
        <v>122</v>
      </c>
      <c r="C470" t="s">
        <v>202</v>
      </c>
      <c r="D470">
        <v>90.5</v>
      </c>
      <c r="E470">
        <v>29.76</v>
      </c>
      <c r="F470">
        <v>35.35</v>
      </c>
      <c r="G470">
        <v>30.5</v>
      </c>
      <c r="H470">
        <v>33</v>
      </c>
      <c r="I470">
        <v>155.5</v>
      </c>
    </row>
    <row r="471" spans="1:9" x14ac:dyDescent="0.2">
      <c r="C471" t="s">
        <v>203</v>
      </c>
      <c r="D471">
        <v>78.5</v>
      </c>
      <c r="E471">
        <v>30.7</v>
      </c>
      <c r="F471">
        <v>35.9</v>
      </c>
      <c r="G471">
        <v>30.5</v>
      </c>
      <c r="H471">
        <v>32</v>
      </c>
      <c r="I471">
        <v>170</v>
      </c>
    </row>
    <row r="472" spans="1:9" x14ac:dyDescent="0.2">
      <c r="A472" t="s">
        <v>125</v>
      </c>
      <c r="C472" t="s">
        <v>202</v>
      </c>
    </row>
    <row r="473" spans="1:9" x14ac:dyDescent="0.2">
      <c r="C473" t="s">
        <v>203</v>
      </c>
    </row>
    <row r="474" spans="1:9" x14ac:dyDescent="0.2">
      <c r="A474" t="s">
        <v>126</v>
      </c>
      <c r="C474" t="s">
        <v>202</v>
      </c>
    </row>
    <row r="475" spans="1:9" x14ac:dyDescent="0.2">
      <c r="C475" t="s">
        <v>203</v>
      </c>
    </row>
    <row r="476" spans="1:9" x14ac:dyDescent="0.2">
      <c r="A476" t="s">
        <v>127</v>
      </c>
      <c r="C476" t="s">
        <v>202</v>
      </c>
    </row>
    <row r="477" spans="1:9" x14ac:dyDescent="0.2">
      <c r="C477" t="s">
        <v>203</v>
      </c>
    </row>
    <row r="478" spans="1:9" x14ac:dyDescent="0.2">
      <c r="A478" t="s">
        <v>128</v>
      </c>
      <c r="C478" t="s">
        <v>202</v>
      </c>
    </row>
    <row r="479" spans="1:9" x14ac:dyDescent="0.2">
      <c r="C479" t="s">
        <v>203</v>
      </c>
    </row>
    <row r="480" spans="1:9" x14ac:dyDescent="0.2">
      <c r="A480" t="s">
        <v>129</v>
      </c>
      <c r="C480" t="s">
        <v>202</v>
      </c>
    </row>
    <row r="481" spans="1:10" x14ac:dyDescent="0.2">
      <c r="C481" t="s">
        <v>203</v>
      </c>
    </row>
    <row r="483" spans="1:10" x14ac:dyDescent="0.2">
      <c r="A483" t="s">
        <v>13</v>
      </c>
      <c r="D483">
        <f t="shared" ref="D483:I483" si="77">COUNT(D470:D481)</f>
        <v>2</v>
      </c>
      <c r="E483">
        <f t="shared" si="77"/>
        <v>2</v>
      </c>
      <c r="F483">
        <f t="shared" si="77"/>
        <v>2</v>
      </c>
      <c r="G483">
        <f t="shared" si="77"/>
        <v>2</v>
      </c>
      <c r="H483">
        <f t="shared" si="77"/>
        <v>2</v>
      </c>
      <c r="I483">
        <f t="shared" si="77"/>
        <v>2</v>
      </c>
    </row>
    <row r="484" spans="1:10" x14ac:dyDescent="0.2">
      <c r="A484" t="s">
        <v>14</v>
      </c>
      <c r="D484">
        <f t="shared" ref="D484:I484" si="78">MIN(D470:D481)</f>
        <v>78.5</v>
      </c>
      <c r="E484">
        <f t="shared" si="78"/>
        <v>29.76</v>
      </c>
      <c r="F484">
        <f t="shared" si="78"/>
        <v>35.35</v>
      </c>
      <c r="G484">
        <f t="shared" si="78"/>
        <v>30.5</v>
      </c>
      <c r="H484">
        <f t="shared" si="78"/>
        <v>32</v>
      </c>
      <c r="I484">
        <f t="shared" si="78"/>
        <v>155.5</v>
      </c>
    </row>
    <row r="485" spans="1:10" x14ac:dyDescent="0.2">
      <c r="A485" t="s">
        <v>15</v>
      </c>
      <c r="D485">
        <f t="shared" ref="D485:I485" si="79">MAX(D470:D481)</f>
        <v>90.5</v>
      </c>
      <c r="E485">
        <f t="shared" si="79"/>
        <v>30.7</v>
      </c>
      <c r="F485">
        <f t="shared" si="79"/>
        <v>35.9</v>
      </c>
      <c r="G485">
        <f t="shared" si="79"/>
        <v>30.5</v>
      </c>
      <c r="H485">
        <f t="shared" si="79"/>
        <v>33</v>
      </c>
      <c r="I485">
        <f t="shared" si="79"/>
        <v>170</v>
      </c>
    </row>
    <row r="486" spans="1:10" x14ac:dyDescent="0.2">
      <c r="A486" t="s">
        <v>16</v>
      </c>
      <c r="D486">
        <f t="shared" ref="D486:I486" si="80">AVERAGE(D470:D481)</f>
        <v>84.5</v>
      </c>
      <c r="E486">
        <f t="shared" si="80"/>
        <v>30.23</v>
      </c>
      <c r="F486">
        <f t="shared" si="80"/>
        <v>35.625</v>
      </c>
      <c r="G486">
        <f t="shared" si="80"/>
        <v>30.5</v>
      </c>
      <c r="H486">
        <f t="shared" si="80"/>
        <v>32.5</v>
      </c>
      <c r="I486">
        <f t="shared" si="80"/>
        <v>162.75</v>
      </c>
    </row>
    <row r="487" spans="1:10" x14ac:dyDescent="0.2">
      <c r="A487" t="s">
        <v>17</v>
      </c>
      <c r="D487">
        <f t="shared" ref="D487:I487" si="81">STDEV(D470:D481)</f>
        <v>8.4852813742385695</v>
      </c>
      <c r="E487">
        <f t="shared" si="81"/>
        <v>0.6646803743153531</v>
      </c>
      <c r="F487">
        <f t="shared" si="81"/>
        <v>0.38890872965259915</v>
      </c>
      <c r="G487">
        <f t="shared" si="81"/>
        <v>0</v>
      </c>
      <c r="H487">
        <f t="shared" si="81"/>
        <v>0.70710678118654757</v>
      </c>
      <c r="I487">
        <f t="shared" si="81"/>
        <v>10.253048327204938</v>
      </c>
    </row>
    <row r="490" spans="1:10" x14ac:dyDescent="0.2">
      <c r="A490" s="9" t="s">
        <v>204</v>
      </c>
    </row>
    <row r="491" spans="1:10" x14ac:dyDescent="0.2">
      <c r="A491" t="s">
        <v>1</v>
      </c>
      <c r="C491" t="s">
        <v>193</v>
      </c>
      <c r="D491" t="s">
        <v>52</v>
      </c>
      <c r="E491" t="s">
        <v>190</v>
      </c>
      <c r="F491" t="s">
        <v>182</v>
      </c>
      <c r="G491" t="s">
        <v>183</v>
      </c>
      <c r="H491" t="s">
        <v>197</v>
      </c>
      <c r="I491" t="s">
        <v>198</v>
      </c>
    </row>
    <row r="492" spans="1:10" x14ac:dyDescent="0.2">
      <c r="A492" t="s">
        <v>122</v>
      </c>
      <c r="C492" t="s">
        <v>205</v>
      </c>
      <c r="D492">
        <v>43</v>
      </c>
      <c r="E492">
        <v>212</v>
      </c>
      <c r="F492">
        <v>46.6</v>
      </c>
      <c r="G492">
        <v>45.5</v>
      </c>
      <c r="H492">
        <v>26.8</v>
      </c>
      <c r="I492">
        <v>23</v>
      </c>
      <c r="J492" t="s">
        <v>185</v>
      </c>
    </row>
    <row r="493" spans="1:10" x14ac:dyDescent="0.2">
      <c r="C493" t="s">
        <v>206</v>
      </c>
      <c r="D493">
        <v>41</v>
      </c>
      <c r="E493">
        <v>164</v>
      </c>
      <c r="F493">
        <v>44.85</v>
      </c>
      <c r="G493">
        <v>48.27</v>
      </c>
      <c r="H493">
        <v>22</v>
      </c>
      <c r="I493">
        <v>20.27</v>
      </c>
      <c r="J493">
        <v>101</v>
      </c>
    </row>
    <row r="494" spans="1:10" x14ac:dyDescent="0.2">
      <c r="A494" t="s">
        <v>125</v>
      </c>
      <c r="C494" t="s">
        <v>205</v>
      </c>
      <c r="J494">
        <v>98.5</v>
      </c>
    </row>
    <row r="495" spans="1:10" x14ac:dyDescent="0.2">
      <c r="C495" t="s">
        <v>206</v>
      </c>
    </row>
    <row r="496" spans="1:10" x14ac:dyDescent="0.2">
      <c r="A496" t="s">
        <v>126</v>
      </c>
      <c r="C496" t="s">
        <v>205</v>
      </c>
    </row>
    <row r="497" spans="1:10" x14ac:dyDescent="0.2">
      <c r="C497" t="s">
        <v>206</v>
      </c>
    </row>
    <row r="498" spans="1:10" x14ac:dyDescent="0.2">
      <c r="A498" t="s">
        <v>127</v>
      </c>
      <c r="C498" t="s">
        <v>205</v>
      </c>
    </row>
    <row r="499" spans="1:10" x14ac:dyDescent="0.2">
      <c r="C499" t="s">
        <v>206</v>
      </c>
    </row>
    <row r="500" spans="1:10" x14ac:dyDescent="0.2">
      <c r="A500" t="s">
        <v>128</v>
      </c>
      <c r="C500" t="s">
        <v>205</v>
      </c>
    </row>
    <row r="501" spans="1:10" x14ac:dyDescent="0.2">
      <c r="C501" t="s">
        <v>206</v>
      </c>
    </row>
    <row r="502" spans="1:10" x14ac:dyDescent="0.2">
      <c r="A502" t="s">
        <v>129</v>
      </c>
      <c r="C502" t="s">
        <v>205</v>
      </c>
    </row>
    <row r="503" spans="1:10" x14ac:dyDescent="0.2">
      <c r="C503" t="s">
        <v>206</v>
      </c>
    </row>
    <row r="505" spans="1:10" x14ac:dyDescent="0.2">
      <c r="A505" t="s">
        <v>13</v>
      </c>
      <c r="D505">
        <f>COUNT(D492:D503)</f>
        <v>2</v>
      </c>
      <c r="E505">
        <f t="shared" ref="E505:J505" si="82">COUNT(E492:E503)</f>
        <v>2</v>
      </c>
      <c r="F505">
        <f t="shared" si="82"/>
        <v>2</v>
      </c>
      <c r="G505">
        <f t="shared" si="82"/>
        <v>2</v>
      </c>
      <c r="H505">
        <f t="shared" si="82"/>
        <v>2</v>
      </c>
      <c r="I505">
        <f t="shared" si="82"/>
        <v>2</v>
      </c>
      <c r="J505">
        <f t="shared" si="82"/>
        <v>2</v>
      </c>
    </row>
    <row r="506" spans="1:10" x14ac:dyDescent="0.2">
      <c r="A506" t="s">
        <v>14</v>
      </c>
      <c r="D506">
        <f>MIN(D492:D503)</f>
        <v>41</v>
      </c>
      <c r="E506">
        <f t="shared" ref="E506:J506" si="83">MIN(E492:E503)</f>
        <v>164</v>
      </c>
      <c r="F506">
        <f t="shared" si="83"/>
        <v>44.85</v>
      </c>
      <c r="G506">
        <f t="shared" si="83"/>
        <v>45.5</v>
      </c>
      <c r="H506">
        <f t="shared" si="83"/>
        <v>22</v>
      </c>
      <c r="I506">
        <f t="shared" si="83"/>
        <v>20.27</v>
      </c>
      <c r="J506">
        <f t="shared" si="83"/>
        <v>98.5</v>
      </c>
    </row>
    <row r="507" spans="1:10" x14ac:dyDescent="0.2">
      <c r="A507" t="s">
        <v>15</v>
      </c>
      <c r="D507">
        <f>MAX(D492:D503)</f>
        <v>43</v>
      </c>
      <c r="E507">
        <f t="shared" ref="E507:J507" si="84">MAX(E492:E503)</f>
        <v>212</v>
      </c>
      <c r="F507">
        <f t="shared" si="84"/>
        <v>46.6</v>
      </c>
      <c r="G507">
        <f t="shared" si="84"/>
        <v>48.27</v>
      </c>
      <c r="H507">
        <f t="shared" si="84"/>
        <v>26.8</v>
      </c>
      <c r="I507">
        <f t="shared" si="84"/>
        <v>23</v>
      </c>
      <c r="J507">
        <f t="shared" si="84"/>
        <v>101</v>
      </c>
    </row>
    <row r="508" spans="1:10" x14ac:dyDescent="0.2">
      <c r="A508" t="s">
        <v>16</v>
      </c>
      <c r="D508">
        <f>AVERAGE(D492:D503)</f>
        <v>42</v>
      </c>
      <c r="E508">
        <f t="shared" ref="E508:J508" si="85">AVERAGE(E492:E503)</f>
        <v>188</v>
      </c>
      <c r="F508">
        <f t="shared" si="85"/>
        <v>45.725000000000001</v>
      </c>
      <c r="G508">
        <f t="shared" si="85"/>
        <v>46.885000000000005</v>
      </c>
      <c r="H508">
        <f t="shared" si="85"/>
        <v>24.4</v>
      </c>
      <c r="I508">
        <f t="shared" si="85"/>
        <v>21.634999999999998</v>
      </c>
      <c r="J508">
        <f t="shared" si="85"/>
        <v>99.75</v>
      </c>
    </row>
    <row r="509" spans="1:10" x14ac:dyDescent="0.2">
      <c r="A509" t="s">
        <v>17</v>
      </c>
      <c r="D509">
        <f>STDEV(D492:D503)</f>
        <v>1.4142135623730951</v>
      </c>
      <c r="E509">
        <f t="shared" ref="E509:J509" si="86">STDEV(E492:E503)</f>
        <v>33.941125496954278</v>
      </c>
      <c r="F509">
        <f t="shared" si="86"/>
        <v>1.2374368670764582</v>
      </c>
      <c r="G509">
        <f t="shared" si="86"/>
        <v>1.9586857838867389</v>
      </c>
      <c r="H509">
        <f t="shared" si="86"/>
        <v>3.3941125496954285</v>
      </c>
      <c r="I509">
        <f t="shared" si="86"/>
        <v>1.9304015126392751</v>
      </c>
      <c r="J509">
        <f t="shared" si="86"/>
        <v>1.7677669529663689</v>
      </c>
    </row>
    <row r="512" spans="1:10" x14ac:dyDescent="0.2">
      <c r="A512" s="9" t="s">
        <v>207</v>
      </c>
    </row>
    <row r="513" spans="1:7" x14ac:dyDescent="0.2">
      <c r="A513" t="s">
        <v>1</v>
      </c>
      <c r="C513" t="s">
        <v>50</v>
      </c>
      <c r="D513" t="s">
        <v>52</v>
      </c>
      <c r="E513" t="s">
        <v>60</v>
      </c>
      <c r="F513" t="s">
        <v>182</v>
      </c>
      <c r="G513" t="s">
        <v>197</v>
      </c>
    </row>
    <row r="514" spans="1:7" x14ac:dyDescent="0.2">
      <c r="A514" t="s">
        <v>122</v>
      </c>
      <c r="C514">
        <v>215</v>
      </c>
      <c r="D514">
        <v>178</v>
      </c>
      <c r="E514">
        <v>185</v>
      </c>
      <c r="F514">
        <v>43.25</v>
      </c>
      <c r="G514">
        <v>18.350000000000001</v>
      </c>
    </row>
    <row r="515" spans="1:7" x14ac:dyDescent="0.2">
      <c r="A515" t="s">
        <v>125</v>
      </c>
    </row>
    <row r="516" spans="1:7" x14ac:dyDescent="0.2">
      <c r="A516" t="s">
        <v>126</v>
      </c>
    </row>
    <row r="517" spans="1:7" x14ac:dyDescent="0.2">
      <c r="A517" t="s">
        <v>127</v>
      </c>
    </row>
    <row r="518" spans="1:7" x14ac:dyDescent="0.2">
      <c r="A518" t="s">
        <v>128</v>
      </c>
    </row>
    <row r="519" spans="1:7" x14ac:dyDescent="0.2">
      <c r="A519" t="s">
        <v>129</v>
      </c>
    </row>
    <row r="521" spans="1:7" x14ac:dyDescent="0.2">
      <c r="A521" t="s">
        <v>13</v>
      </c>
      <c r="C521">
        <f>COUNT(C514:C519)</f>
        <v>1</v>
      </c>
      <c r="D521">
        <f>COUNT(D514:D519)</f>
        <v>1</v>
      </c>
      <c r="E521">
        <f>COUNT(E514:E519)</f>
        <v>1</v>
      </c>
      <c r="F521">
        <f>COUNT(F514:F519)</f>
        <v>1</v>
      </c>
      <c r="G521">
        <f>COUNT(G514:G519)</f>
        <v>1</v>
      </c>
    </row>
    <row r="522" spans="1:7" x14ac:dyDescent="0.2">
      <c r="A522" t="s">
        <v>14</v>
      </c>
      <c r="C522">
        <f>MIN(C514:C519)</f>
        <v>215</v>
      </c>
      <c r="D522">
        <f>MIN(D514:D519)</f>
        <v>178</v>
      </c>
      <c r="E522">
        <f>MIN(E514:E519)</f>
        <v>185</v>
      </c>
      <c r="F522">
        <f>MIN(F514:F519)</f>
        <v>43.25</v>
      </c>
      <c r="G522">
        <f>MIN(G514:G519)</f>
        <v>18.350000000000001</v>
      </c>
    </row>
    <row r="523" spans="1:7" x14ac:dyDescent="0.2">
      <c r="A523" t="s">
        <v>15</v>
      </c>
      <c r="C523">
        <f>MAX(C514:C519)</f>
        <v>215</v>
      </c>
      <c r="D523">
        <f>MAX(D514:D519)</f>
        <v>178</v>
      </c>
      <c r="E523">
        <f>MAX(E514:E519)</f>
        <v>185</v>
      </c>
      <c r="F523">
        <f>MAX(F514:F519)</f>
        <v>43.25</v>
      </c>
      <c r="G523">
        <f>MAX(G514:G519)</f>
        <v>18.350000000000001</v>
      </c>
    </row>
    <row r="524" spans="1:7" x14ac:dyDescent="0.2">
      <c r="A524" t="s">
        <v>16</v>
      </c>
      <c r="C524">
        <f>AVERAGE(C514:C519)</f>
        <v>215</v>
      </c>
      <c r="D524">
        <f>AVERAGE(D514:D519)</f>
        <v>178</v>
      </c>
      <c r="E524">
        <f>AVERAGE(E514:E519)</f>
        <v>185</v>
      </c>
      <c r="F524">
        <f>AVERAGE(F514:F519)</f>
        <v>43.25</v>
      </c>
      <c r="G524">
        <f>AVERAGE(G514:G519)</f>
        <v>18.350000000000001</v>
      </c>
    </row>
    <row r="525" spans="1:7" x14ac:dyDescent="0.2">
      <c r="A525" t="s">
        <v>17</v>
      </c>
      <c r="C525" t="e">
        <f>STDEV(C514:C519)</f>
        <v>#DIV/0!</v>
      </c>
      <c r="D525" t="e">
        <f>STDEV(D514:D519)</f>
        <v>#DIV/0!</v>
      </c>
      <c r="E525" t="e">
        <f>STDEV(E514:E519)</f>
        <v>#DIV/0!</v>
      </c>
      <c r="F525" t="e">
        <f>STDEV(F514:F519)</f>
        <v>#DIV/0!</v>
      </c>
      <c r="G525" t="e">
        <f>STDEV(G514:G519)</f>
        <v>#DIV/0!</v>
      </c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workbookViewId="0">
      <selection activeCell="V31" sqref="V31"/>
    </sheetView>
  </sheetViews>
  <sheetFormatPr defaultRowHeight="12.75" x14ac:dyDescent="0.2"/>
  <sheetData>
    <row r="1" spans="1:17" x14ac:dyDescent="0.2">
      <c r="A1" s="1" t="s">
        <v>208</v>
      </c>
    </row>
    <row r="2" spans="1:17" x14ac:dyDescent="0.2">
      <c r="C2" s="1" t="s">
        <v>120</v>
      </c>
      <c r="D2" s="1">
        <v>1</v>
      </c>
      <c r="E2" s="1">
        <v>2</v>
      </c>
      <c r="F2" s="1">
        <v>3</v>
      </c>
      <c r="G2" s="1">
        <v>4</v>
      </c>
      <c r="H2" s="1">
        <v>5</v>
      </c>
      <c r="I2" s="1">
        <v>6</v>
      </c>
      <c r="J2" s="1">
        <v>7</v>
      </c>
      <c r="K2" s="1">
        <v>8</v>
      </c>
      <c r="L2" s="1">
        <v>9</v>
      </c>
      <c r="M2" s="1">
        <v>10</v>
      </c>
      <c r="N2" s="1">
        <v>11</v>
      </c>
      <c r="O2" s="1">
        <v>12</v>
      </c>
      <c r="P2" s="1">
        <v>13</v>
      </c>
      <c r="Q2" s="1" t="s">
        <v>46</v>
      </c>
    </row>
    <row r="3" spans="1:17" x14ac:dyDescent="0.2">
      <c r="A3" t="s">
        <v>122</v>
      </c>
      <c r="C3" t="s">
        <v>149</v>
      </c>
      <c r="D3">
        <v>79</v>
      </c>
      <c r="E3">
        <v>69.7</v>
      </c>
      <c r="F3">
        <v>32.4</v>
      </c>
      <c r="G3">
        <v>49.96</v>
      </c>
      <c r="H3">
        <v>33.5</v>
      </c>
      <c r="I3">
        <v>43.61</v>
      </c>
      <c r="J3">
        <v>38.82</v>
      </c>
      <c r="K3">
        <v>22.5</v>
      </c>
      <c r="L3">
        <v>45.5</v>
      </c>
      <c r="M3">
        <v>64.5</v>
      </c>
      <c r="N3">
        <v>65.5</v>
      </c>
      <c r="O3">
        <v>11.25</v>
      </c>
      <c r="P3">
        <v>12.2</v>
      </c>
      <c r="Q3">
        <v>43.85</v>
      </c>
    </row>
    <row r="4" spans="1:17" x14ac:dyDescent="0.2">
      <c r="C4" t="s">
        <v>150</v>
      </c>
      <c r="D4">
        <v>78</v>
      </c>
      <c r="E4">
        <v>68.42</v>
      </c>
      <c r="F4">
        <v>32.5</v>
      </c>
      <c r="G4">
        <v>50.37</v>
      </c>
      <c r="H4">
        <v>33.5</v>
      </c>
      <c r="I4">
        <v>43.39</v>
      </c>
      <c r="J4">
        <v>38.74</v>
      </c>
      <c r="K4">
        <v>22.5</v>
      </c>
      <c r="L4">
        <v>43.59</v>
      </c>
      <c r="M4">
        <v>63.5</v>
      </c>
      <c r="N4">
        <v>64</v>
      </c>
      <c r="O4">
        <v>12</v>
      </c>
      <c r="P4">
        <v>15.5</v>
      </c>
      <c r="Q4">
        <v>43.18</v>
      </c>
    </row>
    <row r="5" spans="1:17" x14ac:dyDescent="0.2">
      <c r="A5" t="s">
        <v>125</v>
      </c>
      <c r="C5" t="s">
        <v>149</v>
      </c>
      <c r="D5">
        <v>85.5</v>
      </c>
      <c r="E5">
        <v>76.400000000000006</v>
      </c>
      <c r="F5">
        <v>28.8</v>
      </c>
      <c r="G5">
        <v>50</v>
      </c>
      <c r="H5">
        <v>32</v>
      </c>
      <c r="I5">
        <v>41.6</v>
      </c>
      <c r="J5">
        <v>40.5</v>
      </c>
      <c r="K5">
        <v>23.5</v>
      </c>
      <c r="L5">
        <v>52.6</v>
      </c>
      <c r="M5">
        <v>73.5</v>
      </c>
      <c r="N5">
        <v>73.5</v>
      </c>
      <c r="O5">
        <v>9.5</v>
      </c>
      <c r="P5">
        <v>10.199999999999999</v>
      </c>
      <c r="Q5">
        <v>47.2</v>
      </c>
    </row>
    <row r="6" spans="1:17" x14ac:dyDescent="0.2">
      <c r="C6" t="s">
        <v>150</v>
      </c>
      <c r="D6">
        <v>85.5</v>
      </c>
      <c r="E6">
        <v>75.2</v>
      </c>
      <c r="F6">
        <v>28.7</v>
      </c>
      <c r="G6">
        <v>49.7</v>
      </c>
      <c r="H6">
        <v>32</v>
      </c>
      <c r="I6">
        <v>41.8</v>
      </c>
      <c r="J6">
        <v>40.9</v>
      </c>
      <c r="K6">
        <v>23.4</v>
      </c>
      <c r="L6">
        <v>52.7</v>
      </c>
      <c r="M6">
        <v>73</v>
      </c>
      <c r="N6">
        <v>73</v>
      </c>
      <c r="O6">
        <v>10</v>
      </c>
      <c r="P6">
        <v>11</v>
      </c>
      <c r="Q6">
        <v>47.4</v>
      </c>
    </row>
    <row r="7" spans="1:17" x14ac:dyDescent="0.2">
      <c r="A7" t="s">
        <v>126</v>
      </c>
      <c r="C7" t="s">
        <v>149</v>
      </c>
      <c r="D7">
        <v>80</v>
      </c>
      <c r="E7">
        <v>70.5</v>
      </c>
      <c r="F7">
        <v>32.1</v>
      </c>
      <c r="G7">
        <v>52.5</v>
      </c>
      <c r="H7">
        <v>34.5</v>
      </c>
      <c r="I7">
        <v>45.55</v>
      </c>
      <c r="J7">
        <v>42.86</v>
      </c>
      <c r="K7">
        <v>23.93</v>
      </c>
      <c r="L7">
        <v>47.7</v>
      </c>
      <c r="M7">
        <v>67</v>
      </c>
      <c r="N7">
        <v>67</v>
      </c>
      <c r="O7">
        <v>10</v>
      </c>
      <c r="P7">
        <v>12</v>
      </c>
      <c r="Q7">
        <v>47.5</v>
      </c>
    </row>
    <row r="8" spans="1:17" x14ac:dyDescent="0.2">
      <c r="C8" t="s">
        <v>150</v>
      </c>
      <c r="D8">
        <v>80</v>
      </c>
      <c r="E8">
        <v>71.5</v>
      </c>
      <c r="F8">
        <v>32.619999999999997</v>
      </c>
      <c r="G8">
        <v>52.85</v>
      </c>
      <c r="H8">
        <v>34.5</v>
      </c>
      <c r="I8">
        <v>46.31</v>
      </c>
      <c r="J8">
        <v>42.63</v>
      </c>
      <c r="K8">
        <v>24.26</v>
      </c>
      <c r="L8">
        <v>49.66</v>
      </c>
      <c r="M8">
        <v>67.5</v>
      </c>
      <c r="N8">
        <v>67.5</v>
      </c>
      <c r="O8">
        <v>10</v>
      </c>
      <c r="P8">
        <v>12</v>
      </c>
      <c r="Q8">
        <v>47.62</v>
      </c>
    </row>
    <row r="9" spans="1:17" x14ac:dyDescent="0.2">
      <c r="A9" t="s">
        <v>127</v>
      </c>
      <c r="C9" t="s">
        <v>149</v>
      </c>
      <c r="D9">
        <v>76</v>
      </c>
      <c r="E9">
        <v>67.7</v>
      </c>
      <c r="F9">
        <v>31</v>
      </c>
      <c r="G9">
        <v>46.97</v>
      </c>
      <c r="H9">
        <v>31</v>
      </c>
      <c r="I9">
        <v>39.869999999999997</v>
      </c>
      <c r="J9">
        <v>38.950000000000003</v>
      </c>
      <c r="K9">
        <v>32.869999999999997</v>
      </c>
      <c r="L9">
        <v>44.25</v>
      </c>
      <c r="M9">
        <v>63.5</v>
      </c>
      <c r="N9">
        <v>63.5</v>
      </c>
      <c r="O9">
        <v>10</v>
      </c>
      <c r="P9">
        <v>8</v>
      </c>
      <c r="Q9">
        <v>44.8</v>
      </c>
    </row>
    <row r="10" spans="1:17" x14ac:dyDescent="0.2">
      <c r="C10" t="s">
        <v>150</v>
      </c>
      <c r="D10">
        <v>75.5</v>
      </c>
      <c r="E10">
        <v>68</v>
      </c>
      <c r="F10">
        <v>30.7</v>
      </c>
      <c r="G10">
        <v>46.87</v>
      </c>
      <c r="H10">
        <v>31.5</v>
      </c>
      <c r="I10">
        <v>39.4</v>
      </c>
      <c r="J10">
        <v>39.26</v>
      </c>
      <c r="K10">
        <v>22.94</v>
      </c>
      <c r="L10">
        <v>45.32</v>
      </c>
      <c r="M10">
        <v>62.5</v>
      </c>
      <c r="N10">
        <v>62.5</v>
      </c>
      <c r="O10">
        <v>11</v>
      </c>
      <c r="P10">
        <v>8.5</v>
      </c>
      <c r="Q10">
        <v>44.87</v>
      </c>
    </row>
    <row r="11" spans="1:17" x14ac:dyDescent="0.2">
      <c r="A11" t="s">
        <v>128</v>
      </c>
      <c r="C11" t="s">
        <v>149</v>
      </c>
      <c r="D11">
        <v>83</v>
      </c>
      <c r="E11">
        <v>74.180000000000007</v>
      </c>
      <c r="F11">
        <v>33.200000000000003</v>
      </c>
      <c r="G11">
        <v>51.65</v>
      </c>
      <c r="H11">
        <v>35</v>
      </c>
      <c r="I11">
        <v>44.44</v>
      </c>
      <c r="J11">
        <v>41.39</v>
      </c>
      <c r="K11">
        <v>23</v>
      </c>
      <c r="L11">
        <v>51</v>
      </c>
      <c r="M11">
        <v>71</v>
      </c>
      <c r="N11">
        <v>71</v>
      </c>
      <c r="O11">
        <v>10</v>
      </c>
      <c r="P11">
        <v>11</v>
      </c>
      <c r="Q11">
        <v>45.9</v>
      </c>
    </row>
    <row r="12" spans="1:17" x14ac:dyDescent="0.2">
      <c r="C12" t="s">
        <v>150</v>
      </c>
      <c r="D12">
        <v>82</v>
      </c>
      <c r="E12">
        <v>73.91</v>
      </c>
      <c r="F12">
        <v>32.92</v>
      </c>
      <c r="G12">
        <v>51.9</v>
      </c>
      <c r="H12">
        <v>34.5</v>
      </c>
      <c r="I12">
        <v>44.17</v>
      </c>
      <c r="J12">
        <v>41.61</v>
      </c>
      <c r="K12">
        <v>24</v>
      </c>
      <c r="L12">
        <v>51.43</v>
      </c>
      <c r="M12">
        <v>70.5</v>
      </c>
      <c r="N12">
        <v>69</v>
      </c>
      <c r="O12">
        <v>10</v>
      </c>
      <c r="P12">
        <v>11</v>
      </c>
      <c r="Q12">
        <v>45.52</v>
      </c>
    </row>
    <row r="13" spans="1:17" x14ac:dyDescent="0.2">
      <c r="A13" t="s">
        <v>129</v>
      </c>
      <c r="C13" t="s">
        <v>149</v>
      </c>
      <c r="D13">
        <v>82</v>
      </c>
      <c r="E13">
        <v>74.900000000000006</v>
      </c>
      <c r="F13">
        <v>33.19</v>
      </c>
      <c r="G13">
        <v>50.04</v>
      </c>
      <c r="H13">
        <v>36</v>
      </c>
      <c r="I13">
        <v>45.32</v>
      </c>
      <c r="J13">
        <v>41.61</v>
      </c>
      <c r="K13">
        <v>24.5</v>
      </c>
      <c r="L13">
        <v>50.18</v>
      </c>
      <c r="M13">
        <v>68</v>
      </c>
      <c r="N13">
        <v>69</v>
      </c>
      <c r="O13">
        <v>10</v>
      </c>
      <c r="P13">
        <v>10.5</v>
      </c>
      <c r="Q13">
        <v>46.83</v>
      </c>
    </row>
    <row r="14" spans="1:17" x14ac:dyDescent="0.2">
      <c r="C14" t="s">
        <v>150</v>
      </c>
      <c r="D14">
        <v>82</v>
      </c>
      <c r="E14">
        <v>74.58</v>
      </c>
      <c r="F14">
        <v>33.53</v>
      </c>
      <c r="G14">
        <v>50.46</v>
      </c>
      <c r="H14">
        <v>36</v>
      </c>
      <c r="I14">
        <v>45.84</v>
      </c>
      <c r="J14">
        <v>41.91</v>
      </c>
      <c r="K14">
        <v>24.5</v>
      </c>
      <c r="L14">
        <v>47.31</v>
      </c>
      <c r="M14">
        <v>67.5</v>
      </c>
      <c r="N14">
        <v>67</v>
      </c>
      <c r="O14">
        <v>12</v>
      </c>
      <c r="P14">
        <v>12.5</v>
      </c>
      <c r="Q14">
        <v>47.64</v>
      </c>
    </row>
    <row r="16" spans="1:17" x14ac:dyDescent="0.2">
      <c r="A16" t="s">
        <v>13</v>
      </c>
      <c r="D16">
        <f>COUNT(D3:D14)</f>
        <v>12</v>
      </c>
      <c r="E16">
        <f t="shared" ref="E16:Q16" si="0">COUNT(E3:E14)</f>
        <v>12</v>
      </c>
      <c r="F16">
        <f t="shared" si="0"/>
        <v>12</v>
      </c>
      <c r="G16">
        <f t="shared" si="0"/>
        <v>12</v>
      </c>
      <c r="H16">
        <f t="shared" si="0"/>
        <v>12</v>
      </c>
      <c r="I16">
        <f t="shared" si="0"/>
        <v>12</v>
      </c>
      <c r="J16">
        <f t="shared" si="0"/>
        <v>12</v>
      </c>
      <c r="K16">
        <f t="shared" si="0"/>
        <v>12</v>
      </c>
      <c r="L16">
        <f t="shared" si="0"/>
        <v>12</v>
      </c>
      <c r="M16">
        <f t="shared" si="0"/>
        <v>12</v>
      </c>
      <c r="N16">
        <f t="shared" si="0"/>
        <v>12</v>
      </c>
      <c r="O16">
        <f t="shared" si="0"/>
        <v>12</v>
      </c>
      <c r="P16">
        <f t="shared" si="0"/>
        <v>12</v>
      </c>
      <c r="Q16">
        <f t="shared" si="0"/>
        <v>12</v>
      </c>
    </row>
    <row r="17" spans="1:17" x14ac:dyDescent="0.2">
      <c r="A17" t="s">
        <v>14</v>
      </c>
      <c r="D17">
        <f>MIN(D3:D14)</f>
        <v>75.5</v>
      </c>
      <c r="E17">
        <f t="shared" ref="E17:Q17" si="1">MIN(E3:E14)</f>
        <v>67.7</v>
      </c>
      <c r="F17">
        <f t="shared" si="1"/>
        <v>28.7</v>
      </c>
      <c r="G17">
        <f t="shared" si="1"/>
        <v>46.87</v>
      </c>
      <c r="H17">
        <f t="shared" si="1"/>
        <v>31</v>
      </c>
      <c r="I17">
        <f t="shared" si="1"/>
        <v>39.4</v>
      </c>
      <c r="J17">
        <f t="shared" si="1"/>
        <v>38.74</v>
      </c>
      <c r="K17">
        <f t="shared" si="1"/>
        <v>22.5</v>
      </c>
      <c r="L17">
        <f t="shared" si="1"/>
        <v>43.59</v>
      </c>
      <c r="M17">
        <f t="shared" si="1"/>
        <v>62.5</v>
      </c>
      <c r="N17">
        <f t="shared" si="1"/>
        <v>62.5</v>
      </c>
      <c r="O17">
        <f t="shared" si="1"/>
        <v>9.5</v>
      </c>
      <c r="P17">
        <f t="shared" si="1"/>
        <v>8</v>
      </c>
      <c r="Q17">
        <f t="shared" si="1"/>
        <v>43.18</v>
      </c>
    </row>
    <row r="18" spans="1:17" x14ac:dyDescent="0.2">
      <c r="A18" t="s">
        <v>15</v>
      </c>
      <c r="D18">
        <f>MAX(D3:CD14)</f>
        <v>85.5</v>
      </c>
      <c r="E18">
        <f t="shared" ref="E18:Q18" si="2">MAX(E3:CE14)</f>
        <v>76.400000000000006</v>
      </c>
      <c r="F18">
        <f t="shared" si="2"/>
        <v>73.5</v>
      </c>
      <c r="G18">
        <f t="shared" si="2"/>
        <v>73.5</v>
      </c>
      <c r="H18">
        <f t="shared" si="2"/>
        <v>73.5</v>
      </c>
      <c r="I18">
        <f t="shared" si="2"/>
        <v>73.5</v>
      </c>
      <c r="J18">
        <f t="shared" si="2"/>
        <v>73.5</v>
      </c>
      <c r="K18">
        <f t="shared" si="2"/>
        <v>73.5</v>
      </c>
      <c r="L18">
        <f t="shared" si="2"/>
        <v>73.5</v>
      </c>
      <c r="M18">
        <f t="shared" si="2"/>
        <v>73.5</v>
      </c>
      <c r="N18">
        <f t="shared" si="2"/>
        <v>73.5</v>
      </c>
      <c r="O18">
        <f t="shared" si="2"/>
        <v>47.64</v>
      </c>
      <c r="P18">
        <f t="shared" si="2"/>
        <v>47.64</v>
      </c>
      <c r="Q18">
        <f t="shared" si="2"/>
        <v>47.64</v>
      </c>
    </row>
    <row r="19" spans="1:17" x14ac:dyDescent="0.2">
      <c r="A19" t="s">
        <v>16</v>
      </c>
      <c r="D19">
        <f>AVERAGE(D3:D14)</f>
        <v>80.708333333333329</v>
      </c>
      <c r="E19">
        <f t="shared" ref="E19:Q19" si="3">AVERAGE(E3:E14)</f>
        <v>72.08250000000001</v>
      </c>
      <c r="F19">
        <f t="shared" si="3"/>
        <v>31.804999999999996</v>
      </c>
      <c r="G19">
        <f t="shared" si="3"/>
        <v>50.272500000000001</v>
      </c>
      <c r="H19">
        <f t="shared" si="3"/>
        <v>33.666666666666664</v>
      </c>
      <c r="I19">
        <f t="shared" si="3"/>
        <v>43.441666666666663</v>
      </c>
      <c r="J19">
        <f t="shared" si="3"/>
        <v>40.764999999999993</v>
      </c>
      <c r="K19">
        <f t="shared" si="3"/>
        <v>24.324999999999999</v>
      </c>
      <c r="L19">
        <f t="shared" si="3"/>
        <v>48.436666666666667</v>
      </c>
      <c r="M19">
        <f t="shared" si="3"/>
        <v>67.666666666666671</v>
      </c>
      <c r="N19">
        <f t="shared" si="3"/>
        <v>67.708333333333329</v>
      </c>
      <c r="O19">
        <f t="shared" si="3"/>
        <v>10.479166666666666</v>
      </c>
      <c r="P19">
        <f t="shared" si="3"/>
        <v>11.200000000000001</v>
      </c>
      <c r="Q19">
        <f t="shared" si="3"/>
        <v>46.025833333333331</v>
      </c>
    </row>
    <row r="20" spans="1:17" x14ac:dyDescent="0.2">
      <c r="A20" t="s">
        <v>17</v>
      </c>
      <c r="D20">
        <f>STDEV(D3:D14)</f>
        <v>3.2575669485434777</v>
      </c>
      <c r="E20">
        <f t="shared" ref="E20:Q20" si="4">STDEV(E3:E14)</f>
        <v>3.1345816742790173</v>
      </c>
      <c r="F20">
        <f t="shared" si="4"/>
        <v>1.6572567694838702</v>
      </c>
      <c r="G20">
        <f t="shared" si="4"/>
        <v>1.8885642694916496</v>
      </c>
      <c r="H20">
        <f t="shared" si="4"/>
        <v>1.7100416440082298</v>
      </c>
      <c r="I20">
        <f t="shared" si="4"/>
        <v>2.3098478239264018</v>
      </c>
      <c r="J20">
        <f t="shared" si="4"/>
        <v>1.4932667057648963</v>
      </c>
      <c r="K20">
        <f t="shared" si="4"/>
        <v>2.7833188168737801</v>
      </c>
      <c r="L20">
        <f t="shared" si="4"/>
        <v>3.2577720589198491</v>
      </c>
      <c r="M20">
        <f t="shared" si="4"/>
        <v>3.7376057804023084</v>
      </c>
      <c r="N20">
        <f t="shared" si="4"/>
        <v>3.5704489998606395</v>
      </c>
      <c r="O20">
        <f t="shared" si="4"/>
        <v>0.85585107384758685</v>
      </c>
      <c r="P20">
        <f t="shared" si="4"/>
        <v>1.9446897392175941</v>
      </c>
      <c r="Q20">
        <f t="shared" si="4"/>
        <v>1.5718284565976575</v>
      </c>
    </row>
    <row r="22" spans="1:17" x14ac:dyDescent="0.2">
      <c r="A22" s="1" t="s">
        <v>209</v>
      </c>
    </row>
    <row r="23" spans="1:17" x14ac:dyDescent="0.2">
      <c r="A23" t="s">
        <v>122</v>
      </c>
      <c r="C23" t="s">
        <v>151</v>
      </c>
      <c r="D23">
        <v>73.5</v>
      </c>
      <c r="E23">
        <v>66.12</v>
      </c>
      <c r="F23">
        <v>30.6</v>
      </c>
      <c r="G23">
        <v>50.5</v>
      </c>
      <c r="H23">
        <v>35.5</v>
      </c>
      <c r="I23">
        <v>39.28</v>
      </c>
      <c r="J23">
        <v>37.93</v>
      </c>
      <c r="K23">
        <v>22</v>
      </c>
      <c r="L23">
        <v>40.14</v>
      </c>
      <c r="M23">
        <v>56</v>
      </c>
      <c r="N23">
        <v>56</v>
      </c>
      <c r="O23">
        <v>16.5</v>
      </c>
      <c r="P23">
        <v>15.5</v>
      </c>
      <c r="Q23">
        <v>44.5</v>
      </c>
    </row>
    <row r="24" spans="1:17" x14ac:dyDescent="0.2">
      <c r="C24" t="s">
        <v>152</v>
      </c>
      <c r="D24">
        <v>74</v>
      </c>
      <c r="E24">
        <v>66.239999999999995</v>
      </c>
      <c r="F24">
        <v>30.5</v>
      </c>
      <c r="G24">
        <v>50.5</v>
      </c>
      <c r="H24">
        <v>35</v>
      </c>
      <c r="I24">
        <v>39.200000000000003</v>
      </c>
      <c r="J24">
        <v>38.06</v>
      </c>
      <c r="K24">
        <v>22</v>
      </c>
      <c r="L24">
        <v>39.92</v>
      </c>
      <c r="M24">
        <v>54.5</v>
      </c>
      <c r="N24">
        <v>55.5</v>
      </c>
      <c r="O24">
        <v>18</v>
      </c>
      <c r="P24">
        <v>15.5</v>
      </c>
      <c r="Q24">
        <v>45.12</v>
      </c>
    </row>
    <row r="25" spans="1:17" x14ac:dyDescent="0.2">
      <c r="A25" t="s">
        <v>125</v>
      </c>
      <c r="C25" t="s">
        <v>151</v>
      </c>
      <c r="D25">
        <v>82.5</v>
      </c>
      <c r="E25">
        <v>73.2</v>
      </c>
      <c r="F25">
        <v>27.6</v>
      </c>
      <c r="G25">
        <v>49.4</v>
      </c>
      <c r="H25">
        <v>34.5</v>
      </c>
      <c r="I25">
        <v>39.4</v>
      </c>
      <c r="J25">
        <v>39</v>
      </c>
      <c r="K25">
        <v>23.2</v>
      </c>
      <c r="L25">
        <v>51.4</v>
      </c>
      <c r="M25">
        <v>67</v>
      </c>
      <c r="N25">
        <v>67</v>
      </c>
      <c r="O25">
        <v>12</v>
      </c>
      <c r="P25">
        <v>12.5</v>
      </c>
      <c r="Q25">
        <v>47</v>
      </c>
    </row>
    <row r="26" spans="1:17" x14ac:dyDescent="0.2">
      <c r="C26" t="s">
        <v>152</v>
      </c>
      <c r="D26">
        <v>81.5</v>
      </c>
      <c r="E26">
        <v>73.8</v>
      </c>
      <c r="F26">
        <v>27.9</v>
      </c>
      <c r="G26">
        <v>49.5</v>
      </c>
      <c r="H26">
        <v>35</v>
      </c>
      <c r="I26">
        <v>39.299999999999997</v>
      </c>
      <c r="J26">
        <v>38.9</v>
      </c>
      <c r="K26">
        <v>23.4</v>
      </c>
      <c r="L26">
        <v>46.8</v>
      </c>
      <c r="M26">
        <v>66.5</v>
      </c>
      <c r="N26">
        <v>66.5</v>
      </c>
      <c r="O26">
        <v>11.5</v>
      </c>
      <c r="P26">
        <v>10.5</v>
      </c>
      <c r="Q26">
        <v>47.7</v>
      </c>
    </row>
    <row r="27" spans="1:17" x14ac:dyDescent="0.2">
      <c r="A27" t="s">
        <v>126</v>
      </c>
      <c r="C27" t="s">
        <v>151</v>
      </c>
      <c r="D27">
        <v>75.5</v>
      </c>
      <c r="E27">
        <v>69</v>
      </c>
      <c r="F27">
        <v>31.92</v>
      </c>
      <c r="G27">
        <v>53.16</v>
      </c>
      <c r="H27">
        <v>36.5</v>
      </c>
      <c r="I27">
        <v>43.83</v>
      </c>
      <c r="J27">
        <v>40.19</v>
      </c>
      <c r="K27">
        <v>23.91</v>
      </c>
      <c r="L27">
        <v>42.59</v>
      </c>
      <c r="M27">
        <v>60</v>
      </c>
      <c r="N27">
        <v>60</v>
      </c>
      <c r="O27">
        <v>13.5</v>
      </c>
      <c r="P27">
        <v>14</v>
      </c>
      <c r="Q27">
        <v>48.13</v>
      </c>
    </row>
    <row r="28" spans="1:17" x14ac:dyDescent="0.2">
      <c r="C28" t="s">
        <v>152</v>
      </c>
      <c r="D28">
        <v>75.5</v>
      </c>
      <c r="E28">
        <v>69</v>
      </c>
      <c r="F28">
        <v>31.62</v>
      </c>
      <c r="G28">
        <v>53.13</v>
      </c>
      <c r="H28">
        <v>37.5</v>
      </c>
      <c r="I28">
        <v>43.55</v>
      </c>
      <c r="J28">
        <v>40.08</v>
      </c>
      <c r="K28">
        <v>24.61</v>
      </c>
      <c r="L28">
        <v>43.67</v>
      </c>
      <c r="M28">
        <v>58</v>
      </c>
      <c r="N28">
        <v>58</v>
      </c>
      <c r="O28">
        <v>14</v>
      </c>
      <c r="P28">
        <v>14</v>
      </c>
      <c r="Q28">
        <v>48.43</v>
      </c>
    </row>
    <row r="29" spans="1:17" x14ac:dyDescent="0.2">
      <c r="A29" t="s">
        <v>127</v>
      </c>
      <c r="C29" t="s">
        <v>151</v>
      </c>
      <c r="D29">
        <v>73.5</v>
      </c>
      <c r="E29">
        <v>66.2</v>
      </c>
      <c r="F29">
        <v>30.66</v>
      </c>
      <c r="G29">
        <v>48.58</v>
      </c>
      <c r="H29">
        <v>33.5</v>
      </c>
      <c r="I29">
        <v>40.520000000000003</v>
      </c>
      <c r="J29">
        <v>37.799999999999997</v>
      </c>
      <c r="K29">
        <v>22.58</v>
      </c>
      <c r="L29">
        <v>44.93</v>
      </c>
      <c r="M29">
        <v>59.5</v>
      </c>
      <c r="N29">
        <v>59.5</v>
      </c>
      <c r="O29">
        <v>11</v>
      </c>
      <c r="P29">
        <v>10.5</v>
      </c>
      <c r="Q29">
        <v>44.98</v>
      </c>
    </row>
    <row r="30" spans="1:17" x14ac:dyDescent="0.2">
      <c r="C30" t="s">
        <v>152</v>
      </c>
      <c r="D30">
        <v>74</v>
      </c>
      <c r="E30">
        <v>65.34</v>
      </c>
      <c r="F30">
        <v>30.55</v>
      </c>
      <c r="G30">
        <v>48.85</v>
      </c>
      <c r="H30">
        <v>34</v>
      </c>
      <c r="I30">
        <v>40.31</v>
      </c>
      <c r="J30">
        <v>37.49</v>
      </c>
      <c r="K30">
        <v>22.55</v>
      </c>
      <c r="L30">
        <v>39.67</v>
      </c>
      <c r="M30">
        <v>60</v>
      </c>
      <c r="N30">
        <v>60</v>
      </c>
      <c r="O30">
        <v>11.5</v>
      </c>
      <c r="P30">
        <v>10</v>
      </c>
      <c r="Q30">
        <v>44.89</v>
      </c>
    </row>
    <row r="31" spans="1:17" x14ac:dyDescent="0.2">
      <c r="A31" t="s">
        <v>128</v>
      </c>
      <c r="C31" t="s">
        <v>151</v>
      </c>
      <c r="D31">
        <v>78.5</v>
      </c>
      <c r="E31">
        <v>70</v>
      </c>
      <c r="F31">
        <v>31.99</v>
      </c>
      <c r="G31">
        <v>52.32</v>
      </c>
      <c r="H31">
        <v>36</v>
      </c>
      <c r="I31">
        <v>42.8</v>
      </c>
      <c r="J31">
        <v>39.9</v>
      </c>
      <c r="K31">
        <v>23</v>
      </c>
      <c r="L31">
        <v>46</v>
      </c>
      <c r="M31">
        <v>63.5</v>
      </c>
      <c r="N31">
        <v>63.5</v>
      </c>
      <c r="O31">
        <v>13.5</v>
      </c>
      <c r="P31">
        <v>12.5</v>
      </c>
      <c r="Q31">
        <v>46.36</v>
      </c>
    </row>
    <row r="32" spans="1:17" x14ac:dyDescent="0.2">
      <c r="C32" t="s">
        <v>152</v>
      </c>
      <c r="D32">
        <v>79</v>
      </c>
      <c r="E32">
        <v>71.59</v>
      </c>
      <c r="F32">
        <v>32</v>
      </c>
      <c r="G32">
        <v>52.5</v>
      </c>
      <c r="H32">
        <v>36.5</v>
      </c>
      <c r="I32">
        <v>42.52</v>
      </c>
      <c r="J32">
        <v>39.33</v>
      </c>
      <c r="K32">
        <v>23.5</v>
      </c>
      <c r="L32">
        <v>45.29</v>
      </c>
      <c r="M32">
        <v>64</v>
      </c>
      <c r="N32">
        <v>63</v>
      </c>
      <c r="O32">
        <v>13.5</v>
      </c>
      <c r="P32">
        <v>12.5</v>
      </c>
      <c r="Q32">
        <v>46.27</v>
      </c>
    </row>
    <row r="33" spans="1:17" x14ac:dyDescent="0.2">
      <c r="A33" t="s">
        <v>129</v>
      </c>
      <c r="C33" t="s">
        <v>151</v>
      </c>
      <c r="D33">
        <v>78.5</v>
      </c>
      <c r="E33">
        <v>70.81</v>
      </c>
      <c r="F33">
        <v>32.380000000000003</v>
      </c>
      <c r="G33">
        <v>50.71</v>
      </c>
      <c r="H33">
        <v>38.5</v>
      </c>
      <c r="I33">
        <v>44.26</v>
      </c>
      <c r="J33">
        <v>40.200000000000003</v>
      </c>
      <c r="K33">
        <v>24</v>
      </c>
      <c r="L33">
        <v>45.03</v>
      </c>
      <c r="M33">
        <v>61.5</v>
      </c>
      <c r="N33">
        <v>61</v>
      </c>
      <c r="O33">
        <v>13</v>
      </c>
      <c r="P33">
        <v>13</v>
      </c>
      <c r="Q33">
        <v>46.67</v>
      </c>
    </row>
    <row r="34" spans="1:17" x14ac:dyDescent="0.2">
      <c r="C34" t="s">
        <v>152</v>
      </c>
      <c r="D34">
        <v>78</v>
      </c>
      <c r="E34">
        <v>71.16</v>
      </c>
      <c r="F34">
        <v>31.88</v>
      </c>
      <c r="G34">
        <v>51</v>
      </c>
      <c r="H34">
        <v>38</v>
      </c>
      <c r="I34">
        <v>43.9</v>
      </c>
      <c r="J34">
        <v>40.909999999999997</v>
      </c>
      <c r="K34">
        <v>24</v>
      </c>
      <c r="L34">
        <v>42.56</v>
      </c>
      <c r="M34">
        <v>60.5</v>
      </c>
      <c r="N34">
        <v>61</v>
      </c>
      <c r="O34">
        <v>15</v>
      </c>
      <c r="P34">
        <v>12</v>
      </c>
      <c r="Q34">
        <v>46.56</v>
      </c>
    </row>
    <row r="36" spans="1:17" x14ac:dyDescent="0.2">
      <c r="A36" t="s">
        <v>13</v>
      </c>
      <c r="D36">
        <f>COUNT(D23:D34)</f>
        <v>12</v>
      </c>
      <c r="E36">
        <f t="shared" ref="E36:Q36" si="5">COUNT(E23:E34)</f>
        <v>12</v>
      </c>
      <c r="F36">
        <f t="shared" si="5"/>
        <v>12</v>
      </c>
      <c r="G36">
        <f t="shared" si="5"/>
        <v>12</v>
      </c>
      <c r="H36">
        <f t="shared" si="5"/>
        <v>12</v>
      </c>
      <c r="I36">
        <f t="shared" si="5"/>
        <v>12</v>
      </c>
      <c r="J36">
        <f t="shared" si="5"/>
        <v>12</v>
      </c>
      <c r="K36">
        <f t="shared" si="5"/>
        <v>12</v>
      </c>
      <c r="L36">
        <f t="shared" si="5"/>
        <v>12</v>
      </c>
      <c r="M36">
        <f t="shared" si="5"/>
        <v>12</v>
      </c>
      <c r="N36">
        <f t="shared" si="5"/>
        <v>12</v>
      </c>
      <c r="O36">
        <f t="shared" si="5"/>
        <v>12</v>
      </c>
      <c r="P36">
        <f t="shared" si="5"/>
        <v>12</v>
      </c>
      <c r="Q36">
        <f t="shared" si="5"/>
        <v>12</v>
      </c>
    </row>
    <row r="37" spans="1:17" x14ac:dyDescent="0.2">
      <c r="A37" t="s">
        <v>14</v>
      </c>
      <c r="D37">
        <f>MIN(D23:D34)</f>
        <v>73.5</v>
      </c>
      <c r="E37">
        <f t="shared" ref="E37:Q37" si="6">MIN(E23:E34)</f>
        <v>65.34</v>
      </c>
      <c r="F37">
        <f t="shared" si="6"/>
        <v>27.6</v>
      </c>
      <c r="G37">
        <f t="shared" si="6"/>
        <v>48.58</v>
      </c>
      <c r="H37">
        <f t="shared" si="6"/>
        <v>33.5</v>
      </c>
      <c r="I37">
        <f t="shared" si="6"/>
        <v>39.200000000000003</v>
      </c>
      <c r="J37">
        <f t="shared" si="6"/>
        <v>37.49</v>
      </c>
      <c r="K37">
        <f t="shared" si="6"/>
        <v>22</v>
      </c>
      <c r="L37">
        <f t="shared" si="6"/>
        <v>39.67</v>
      </c>
      <c r="M37">
        <f t="shared" si="6"/>
        <v>54.5</v>
      </c>
      <c r="N37">
        <f t="shared" si="6"/>
        <v>55.5</v>
      </c>
      <c r="O37">
        <f t="shared" si="6"/>
        <v>11</v>
      </c>
      <c r="P37">
        <f t="shared" si="6"/>
        <v>10</v>
      </c>
      <c r="Q37">
        <f t="shared" si="6"/>
        <v>44.5</v>
      </c>
    </row>
    <row r="38" spans="1:17" x14ac:dyDescent="0.2">
      <c r="A38" t="s">
        <v>15</v>
      </c>
      <c r="D38">
        <f>MAX(D23:D34)</f>
        <v>82.5</v>
      </c>
      <c r="E38">
        <f t="shared" ref="E38:Q38" si="7">MAX(E23:E34)</f>
        <v>73.8</v>
      </c>
      <c r="F38">
        <f t="shared" si="7"/>
        <v>32.380000000000003</v>
      </c>
      <c r="G38">
        <f t="shared" si="7"/>
        <v>53.16</v>
      </c>
      <c r="H38">
        <f t="shared" si="7"/>
        <v>38.5</v>
      </c>
      <c r="I38">
        <f t="shared" si="7"/>
        <v>44.26</v>
      </c>
      <c r="J38">
        <f t="shared" si="7"/>
        <v>40.909999999999997</v>
      </c>
      <c r="K38">
        <f t="shared" si="7"/>
        <v>24.61</v>
      </c>
      <c r="L38">
        <f t="shared" si="7"/>
        <v>51.4</v>
      </c>
      <c r="M38">
        <f t="shared" si="7"/>
        <v>67</v>
      </c>
      <c r="N38">
        <f t="shared" si="7"/>
        <v>67</v>
      </c>
      <c r="O38">
        <f t="shared" si="7"/>
        <v>18</v>
      </c>
      <c r="P38">
        <f t="shared" si="7"/>
        <v>15.5</v>
      </c>
      <c r="Q38">
        <f t="shared" si="7"/>
        <v>48.43</v>
      </c>
    </row>
    <row r="39" spans="1:17" x14ac:dyDescent="0.2">
      <c r="A39" t="s">
        <v>16</v>
      </c>
      <c r="D39">
        <f>AVERAGE(D23:D34)</f>
        <v>77</v>
      </c>
      <c r="E39">
        <f t="shared" ref="E39:Q39" si="8">AVERAGE(E23:E34)</f>
        <v>69.371666666666655</v>
      </c>
      <c r="F39">
        <f t="shared" si="8"/>
        <v>30.799999999999997</v>
      </c>
      <c r="G39">
        <f t="shared" si="8"/>
        <v>50.845833333333331</v>
      </c>
      <c r="H39">
        <f t="shared" si="8"/>
        <v>35.875</v>
      </c>
      <c r="I39">
        <f t="shared" si="8"/>
        <v>41.572499999999998</v>
      </c>
      <c r="J39">
        <f t="shared" si="8"/>
        <v>39.149166666666666</v>
      </c>
      <c r="K39">
        <f t="shared" si="8"/>
        <v>23.229166666666668</v>
      </c>
      <c r="L39">
        <f t="shared" si="8"/>
        <v>44</v>
      </c>
      <c r="M39">
        <f t="shared" si="8"/>
        <v>60.916666666666664</v>
      </c>
      <c r="N39">
        <f t="shared" si="8"/>
        <v>60.916666666666664</v>
      </c>
      <c r="O39">
        <f t="shared" si="8"/>
        <v>13.583333333333334</v>
      </c>
      <c r="P39">
        <f t="shared" si="8"/>
        <v>12.708333333333334</v>
      </c>
      <c r="Q39">
        <f t="shared" si="8"/>
        <v>46.384166666666665</v>
      </c>
    </row>
    <row r="40" spans="1:17" x14ac:dyDescent="0.2">
      <c r="A40" t="s">
        <v>17</v>
      </c>
      <c r="D40">
        <f>STDEV(D23:D34)</f>
        <v>3.1188575997106258</v>
      </c>
      <c r="E40">
        <f t="shared" ref="E40:Q40" si="9">STDEV(E23:E34)</f>
        <v>2.8891610400171372</v>
      </c>
      <c r="F40">
        <f t="shared" si="9"/>
        <v>1.5756037803735694</v>
      </c>
      <c r="G40">
        <f t="shared" si="9"/>
        <v>1.6175933770061148</v>
      </c>
      <c r="H40">
        <f t="shared" si="9"/>
        <v>1.5829345590332591</v>
      </c>
      <c r="I40">
        <f t="shared" si="9"/>
        <v>2.0784877588373551</v>
      </c>
      <c r="J40">
        <f t="shared" si="9"/>
        <v>1.131414708417857</v>
      </c>
      <c r="K40">
        <f t="shared" si="9"/>
        <v>0.83224186097044084</v>
      </c>
      <c r="L40">
        <f t="shared" si="9"/>
        <v>3.3663495200155209</v>
      </c>
      <c r="M40">
        <f t="shared" si="9"/>
        <v>3.8425449268878165</v>
      </c>
      <c r="N40">
        <f t="shared" si="9"/>
        <v>3.6296339242742102</v>
      </c>
      <c r="O40">
        <f t="shared" si="9"/>
        <v>2.0979788253257321</v>
      </c>
      <c r="P40">
        <f t="shared" si="9"/>
        <v>1.8272972258270297</v>
      </c>
      <c r="Q40">
        <f t="shared" si="9"/>
        <v>1.3081107704925405</v>
      </c>
    </row>
    <row r="42" spans="1:17" x14ac:dyDescent="0.2">
      <c r="A42" s="1" t="s">
        <v>210</v>
      </c>
    </row>
    <row r="43" spans="1:17" x14ac:dyDescent="0.2">
      <c r="B43" s="1" t="s">
        <v>120</v>
      </c>
      <c r="C43" s="1">
        <v>1</v>
      </c>
      <c r="D43" s="1">
        <v>2</v>
      </c>
      <c r="E43" s="1">
        <v>3</v>
      </c>
      <c r="F43" s="1">
        <v>4</v>
      </c>
      <c r="G43" s="1">
        <v>5</v>
      </c>
      <c r="H43" s="1">
        <v>6</v>
      </c>
      <c r="I43" s="1" t="s">
        <v>46</v>
      </c>
      <c r="J43" s="1" t="s">
        <v>40</v>
      </c>
    </row>
    <row r="44" spans="1:17" x14ac:dyDescent="0.2">
      <c r="B44" t="s">
        <v>149</v>
      </c>
      <c r="C44">
        <v>42.5</v>
      </c>
      <c r="D44">
        <v>33.4</v>
      </c>
      <c r="E44">
        <v>41.13</v>
      </c>
      <c r="F44">
        <v>46.46</v>
      </c>
      <c r="G44">
        <v>29</v>
      </c>
      <c r="H44">
        <v>44.86</v>
      </c>
      <c r="I44">
        <v>40.520000000000003</v>
      </c>
      <c r="J44">
        <v>23.5</v>
      </c>
    </row>
    <row r="45" spans="1:17" x14ac:dyDescent="0.2">
      <c r="B45" t="s">
        <v>150</v>
      </c>
      <c r="C45">
        <v>42.5</v>
      </c>
      <c r="D45">
        <v>32.9</v>
      </c>
      <c r="E45">
        <v>40.54</v>
      </c>
      <c r="F45">
        <v>46.4</v>
      </c>
      <c r="G45">
        <v>28.5</v>
      </c>
      <c r="H45">
        <v>44.9</v>
      </c>
      <c r="I45">
        <v>40.479999999999997</v>
      </c>
      <c r="J45">
        <v>24</v>
      </c>
    </row>
    <row r="46" spans="1:17" x14ac:dyDescent="0.2">
      <c r="B46" t="s">
        <v>149</v>
      </c>
      <c r="C46">
        <v>45</v>
      </c>
      <c r="D46">
        <v>36.700000000000003</v>
      </c>
      <c r="E46">
        <v>36.1</v>
      </c>
      <c r="F46">
        <v>48.1</v>
      </c>
      <c r="G46">
        <v>28.5</v>
      </c>
      <c r="H46">
        <v>42.1</v>
      </c>
      <c r="I46">
        <v>43.3</v>
      </c>
      <c r="J46">
        <v>23</v>
      </c>
    </row>
    <row r="47" spans="1:17" x14ac:dyDescent="0.2">
      <c r="B47" t="s">
        <v>150</v>
      </c>
      <c r="C47">
        <v>44.5</v>
      </c>
      <c r="D47">
        <v>35.6</v>
      </c>
      <c r="E47">
        <v>36</v>
      </c>
      <c r="F47">
        <v>48.1</v>
      </c>
      <c r="G47">
        <v>28.5</v>
      </c>
      <c r="H47">
        <v>42</v>
      </c>
      <c r="I47">
        <v>43</v>
      </c>
      <c r="J47">
        <v>24</v>
      </c>
    </row>
    <row r="48" spans="1:17" x14ac:dyDescent="0.2">
      <c r="B48" t="s">
        <v>149</v>
      </c>
      <c r="C48">
        <v>44</v>
      </c>
      <c r="D48">
        <v>31.85</v>
      </c>
      <c r="E48">
        <v>43.7</v>
      </c>
      <c r="F48">
        <v>51.73</v>
      </c>
      <c r="G48">
        <v>30</v>
      </c>
      <c r="H48">
        <v>49.08</v>
      </c>
      <c r="I48">
        <v>45.83</v>
      </c>
      <c r="J48">
        <v>24</v>
      </c>
    </row>
    <row r="49" spans="1:10" x14ac:dyDescent="0.2">
      <c r="B49" t="s">
        <v>150</v>
      </c>
      <c r="C49">
        <v>44</v>
      </c>
      <c r="D49">
        <v>33</v>
      </c>
      <c r="E49">
        <v>43.7</v>
      </c>
      <c r="F49">
        <v>51.96</v>
      </c>
      <c r="G49">
        <v>30</v>
      </c>
      <c r="H49">
        <v>49.24</v>
      </c>
      <c r="I49">
        <v>45.34</v>
      </c>
      <c r="J49">
        <v>25.5</v>
      </c>
    </row>
    <row r="50" spans="1:10" x14ac:dyDescent="0.2">
      <c r="B50" t="s">
        <v>149</v>
      </c>
      <c r="C50">
        <v>42</v>
      </c>
      <c r="D50">
        <v>33.229999999999997</v>
      </c>
      <c r="E50">
        <v>40.07</v>
      </c>
      <c r="F50">
        <v>46.75</v>
      </c>
      <c r="G50">
        <v>28.5</v>
      </c>
      <c r="H50">
        <v>45</v>
      </c>
      <c r="I50">
        <v>42.4</v>
      </c>
      <c r="J50">
        <v>23.5</v>
      </c>
    </row>
    <row r="51" spans="1:10" x14ac:dyDescent="0.2">
      <c r="B51" t="s">
        <v>150</v>
      </c>
      <c r="C51">
        <v>42.5</v>
      </c>
      <c r="D51">
        <v>32.42</v>
      </c>
      <c r="E51">
        <v>40.43</v>
      </c>
      <c r="F51">
        <v>47.44</v>
      </c>
      <c r="G51">
        <v>28.5</v>
      </c>
      <c r="H51">
        <v>45.23</v>
      </c>
      <c r="I51">
        <v>42.32</v>
      </c>
      <c r="J51">
        <v>23.5</v>
      </c>
    </row>
    <row r="52" spans="1:10" x14ac:dyDescent="0.2">
      <c r="B52" t="s">
        <v>149</v>
      </c>
      <c r="C52">
        <v>46</v>
      </c>
      <c r="D52">
        <v>36.25</v>
      </c>
      <c r="E52">
        <v>40.549999999999997</v>
      </c>
      <c r="F52">
        <v>49.72</v>
      </c>
      <c r="G52">
        <v>31</v>
      </c>
      <c r="H52">
        <v>45.78</v>
      </c>
      <c r="I52">
        <v>44.57</v>
      </c>
      <c r="J52">
        <v>25</v>
      </c>
    </row>
    <row r="53" spans="1:10" x14ac:dyDescent="0.2">
      <c r="B53" t="s">
        <v>150</v>
      </c>
      <c r="C53">
        <v>45.5</v>
      </c>
      <c r="D53">
        <v>36.6</v>
      </c>
      <c r="E53">
        <v>41</v>
      </c>
      <c r="F53">
        <v>49.75</v>
      </c>
      <c r="G53">
        <v>31</v>
      </c>
      <c r="H53">
        <v>45.6</v>
      </c>
      <c r="I53">
        <v>44.51</v>
      </c>
      <c r="J53">
        <v>25</v>
      </c>
    </row>
    <row r="54" spans="1:10" x14ac:dyDescent="0.2">
      <c r="B54" t="s">
        <v>149</v>
      </c>
      <c r="C54">
        <v>46.5</v>
      </c>
      <c r="D54">
        <v>36.950000000000003</v>
      </c>
      <c r="E54">
        <v>43.53</v>
      </c>
      <c r="F54">
        <v>51.48</v>
      </c>
      <c r="G54">
        <v>33</v>
      </c>
      <c r="H54">
        <v>47.1</v>
      </c>
      <c r="I54">
        <v>44.59</v>
      </c>
      <c r="J54">
        <v>25</v>
      </c>
    </row>
    <row r="55" spans="1:10" x14ac:dyDescent="0.2">
      <c r="B55" t="s">
        <v>150</v>
      </c>
      <c r="F55">
        <v>52.4</v>
      </c>
      <c r="G55">
        <v>32</v>
      </c>
      <c r="I55">
        <v>45.48</v>
      </c>
    </row>
    <row r="56" spans="1:10" x14ac:dyDescent="0.2">
      <c r="A56" t="s">
        <v>13</v>
      </c>
      <c r="C56">
        <f>COUNT(C44:C55)</f>
        <v>11</v>
      </c>
      <c r="D56">
        <f t="shared" ref="D56:J56" si="10">COUNT(D44:D55)</f>
        <v>11</v>
      </c>
      <c r="E56">
        <f t="shared" si="10"/>
        <v>11</v>
      </c>
      <c r="F56">
        <f t="shared" si="10"/>
        <v>12</v>
      </c>
      <c r="G56">
        <f t="shared" si="10"/>
        <v>12</v>
      </c>
      <c r="H56">
        <f t="shared" si="10"/>
        <v>11</v>
      </c>
      <c r="I56">
        <f t="shared" si="10"/>
        <v>12</v>
      </c>
      <c r="J56">
        <f t="shared" si="10"/>
        <v>11</v>
      </c>
    </row>
    <row r="57" spans="1:10" x14ac:dyDescent="0.2">
      <c r="A57" t="s">
        <v>14</v>
      </c>
      <c r="C57">
        <f>MIN(C44:C55)</f>
        <v>42</v>
      </c>
      <c r="D57">
        <f t="shared" ref="D57:J57" si="11">MIN(D44:D55)</f>
        <v>31.85</v>
      </c>
      <c r="E57">
        <f t="shared" si="11"/>
        <v>36</v>
      </c>
      <c r="F57">
        <f t="shared" si="11"/>
        <v>46.4</v>
      </c>
      <c r="G57">
        <f t="shared" si="11"/>
        <v>28.5</v>
      </c>
      <c r="H57">
        <f t="shared" si="11"/>
        <v>42</v>
      </c>
      <c r="I57">
        <f t="shared" si="11"/>
        <v>40.479999999999997</v>
      </c>
      <c r="J57">
        <f t="shared" si="11"/>
        <v>23</v>
      </c>
    </row>
    <row r="58" spans="1:10" x14ac:dyDescent="0.2">
      <c r="A58" t="s">
        <v>15</v>
      </c>
      <c r="C58">
        <f>MAX(C44:C55)</f>
        <v>46.5</v>
      </c>
      <c r="D58">
        <f t="shared" ref="D58:J58" si="12">MAX(D44:D55)</f>
        <v>36.950000000000003</v>
      </c>
      <c r="E58">
        <f t="shared" si="12"/>
        <v>43.7</v>
      </c>
      <c r="F58">
        <f t="shared" si="12"/>
        <v>52.4</v>
      </c>
      <c r="G58">
        <f t="shared" si="12"/>
        <v>33</v>
      </c>
      <c r="H58">
        <f t="shared" si="12"/>
        <v>49.24</v>
      </c>
      <c r="I58">
        <f t="shared" si="12"/>
        <v>45.83</v>
      </c>
      <c r="J58">
        <f t="shared" si="12"/>
        <v>25.5</v>
      </c>
    </row>
    <row r="59" spans="1:10" x14ac:dyDescent="0.2">
      <c r="A59" t="s">
        <v>16</v>
      </c>
      <c r="C59">
        <f>AVERAGE(C44:C55)</f>
        <v>44.090909090909093</v>
      </c>
      <c r="D59">
        <f t="shared" ref="D59:J59" si="13">AVERAGE(D44:D55)</f>
        <v>34.445454545454545</v>
      </c>
      <c r="E59">
        <f t="shared" si="13"/>
        <v>40.613636363636367</v>
      </c>
      <c r="F59">
        <f t="shared" si="13"/>
        <v>49.19083333333333</v>
      </c>
      <c r="G59">
        <f t="shared" si="13"/>
        <v>29.875</v>
      </c>
      <c r="H59">
        <f t="shared" si="13"/>
        <v>45.535454545454556</v>
      </c>
      <c r="I59">
        <f t="shared" si="13"/>
        <v>43.528333333333336</v>
      </c>
      <c r="J59">
        <f t="shared" si="13"/>
        <v>24.181818181818183</v>
      </c>
    </row>
    <row r="60" spans="1:10" x14ac:dyDescent="0.2">
      <c r="A60" t="s">
        <v>17</v>
      </c>
      <c r="C60">
        <f>STDEV(C44:C55)</f>
        <v>1.5623409009909426</v>
      </c>
      <c r="D60">
        <f t="shared" ref="D60:J60" si="14">STDEV(D44:D55)</f>
        <v>1.961480887678309</v>
      </c>
      <c r="E60">
        <f t="shared" si="14"/>
        <v>2.6451777737130855</v>
      </c>
      <c r="F60">
        <f t="shared" si="14"/>
        <v>2.2742929304144859</v>
      </c>
      <c r="G60">
        <f t="shared" si="14"/>
        <v>1.5685111643616927</v>
      </c>
      <c r="H60">
        <f t="shared" si="14"/>
        <v>2.331117172672021</v>
      </c>
      <c r="I60">
        <f t="shared" si="14"/>
        <v>1.8333170798177687</v>
      </c>
      <c r="J60">
        <f t="shared" si="14"/>
        <v>0.81463879335346945</v>
      </c>
    </row>
    <row r="62" spans="1:10" x14ac:dyDescent="0.2">
      <c r="A62" s="1" t="s">
        <v>211</v>
      </c>
    </row>
    <row r="63" spans="1:10" x14ac:dyDescent="0.2">
      <c r="B63" t="s">
        <v>151</v>
      </c>
      <c r="C63">
        <v>43</v>
      </c>
      <c r="D63">
        <v>33.89</v>
      </c>
      <c r="E63">
        <v>38.42</v>
      </c>
      <c r="F63">
        <v>47.35</v>
      </c>
      <c r="G63">
        <v>30</v>
      </c>
      <c r="H63">
        <v>42.8</v>
      </c>
      <c r="I63">
        <v>39.26</v>
      </c>
      <c r="J63">
        <v>24.5</v>
      </c>
    </row>
    <row r="64" spans="1:10" x14ac:dyDescent="0.2">
      <c r="B64" t="s">
        <v>152</v>
      </c>
      <c r="C64">
        <v>43</v>
      </c>
      <c r="D64">
        <v>34.5</v>
      </c>
      <c r="E64">
        <v>38.4</v>
      </c>
      <c r="F64">
        <v>47.36</v>
      </c>
      <c r="G64">
        <v>30.5</v>
      </c>
      <c r="H64">
        <v>42.76</v>
      </c>
      <c r="I64">
        <v>39.5</v>
      </c>
      <c r="J64">
        <v>24.5</v>
      </c>
    </row>
    <row r="65" spans="1:10" x14ac:dyDescent="0.2">
      <c r="B65" t="s">
        <v>151</v>
      </c>
      <c r="C65">
        <v>45</v>
      </c>
      <c r="D65">
        <v>36.4</v>
      </c>
      <c r="E65">
        <v>37.799999999999997</v>
      </c>
      <c r="F65">
        <v>49.3</v>
      </c>
      <c r="G65">
        <v>28</v>
      </c>
      <c r="H65">
        <v>45.5</v>
      </c>
      <c r="I65">
        <v>45.2</v>
      </c>
      <c r="J65">
        <v>23.5</v>
      </c>
    </row>
    <row r="66" spans="1:10" x14ac:dyDescent="0.2">
      <c r="B66" t="s">
        <v>152</v>
      </c>
      <c r="C66">
        <v>44.5</v>
      </c>
      <c r="D66">
        <v>36.200000000000003</v>
      </c>
      <c r="E66">
        <v>37.799999999999997</v>
      </c>
      <c r="F66">
        <v>49.7</v>
      </c>
      <c r="G66">
        <v>28</v>
      </c>
      <c r="H66">
        <v>45.4</v>
      </c>
      <c r="I66">
        <v>45.2</v>
      </c>
      <c r="J66">
        <v>23.5</v>
      </c>
    </row>
    <row r="67" spans="1:10" x14ac:dyDescent="0.2">
      <c r="B67" t="s">
        <v>151</v>
      </c>
      <c r="C67">
        <v>44.5</v>
      </c>
      <c r="D67">
        <v>33.57</v>
      </c>
      <c r="E67">
        <v>41.2</v>
      </c>
      <c r="F67">
        <v>51.65</v>
      </c>
      <c r="G67">
        <v>31</v>
      </c>
      <c r="H67">
        <v>46.55</v>
      </c>
      <c r="I67">
        <v>42.78</v>
      </c>
      <c r="J67">
        <v>24</v>
      </c>
    </row>
    <row r="68" spans="1:10" x14ac:dyDescent="0.2">
      <c r="B68" t="s">
        <v>152</v>
      </c>
      <c r="C68">
        <v>45</v>
      </c>
      <c r="D68">
        <v>33.200000000000003</v>
      </c>
      <c r="E68">
        <v>41.3</v>
      </c>
      <c r="F68">
        <v>51.4</v>
      </c>
      <c r="G68">
        <v>31.5</v>
      </c>
      <c r="H68">
        <v>46.7</v>
      </c>
      <c r="I68">
        <v>45.31</v>
      </c>
      <c r="J68">
        <v>25.5</v>
      </c>
    </row>
    <row r="69" spans="1:10" x14ac:dyDescent="0.2">
      <c r="B69" t="s">
        <v>151</v>
      </c>
      <c r="C69">
        <v>43</v>
      </c>
      <c r="D69">
        <v>32.54</v>
      </c>
      <c r="E69">
        <v>38.1</v>
      </c>
      <c r="F69">
        <v>46.04</v>
      </c>
      <c r="G69">
        <v>28</v>
      </c>
      <c r="H69">
        <v>41.9</v>
      </c>
      <c r="I69">
        <v>40.76</v>
      </c>
      <c r="J69">
        <v>23</v>
      </c>
    </row>
    <row r="70" spans="1:10" x14ac:dyDescent="0.2">
      <c r="B70" t="s">
        <v>152</v>
      </c>
      <c r="C70">
        <v>43</v>
      </c>
      <c r="D70">
        <v>33.549999999999997</v>
      </c>
      <c r="E70">
        <v>38.19</v>
      </c>
      <c r="F70">
        <v>46.33</v>
      </c>
      <c r="G70">
        <v>28.5</v>
      </c>
      <c r="H70">
        <v>42.13</v>
      </c>
      <c r="I70">
        <v>40.340000000000003</v>
      </c>
      <c r="J70">
        <v>23.5</v>
      </c>
    </row>
    <row r="71" spans="1:10" x14ac:dyDescent="0.2">
      <c r="B71" t="s">
        <v>151</v>
      </c>
      <c r="C71">
        <v>46.5</v>
      </c>
      <c r="D71">
        <v>36.97</v>
      </c>
      <c r="E71">
        <v>38.299999999999997</v>
      </c>
      <c r="F71">
        <v>48.97</v>
      </c>
      <c r="G71">
        <v>32</v>
      </c>
      <c r="H71">
        <v>42.9</v>
      </c>
      <c r="I71">
        <v>43.11</v>
      </c>
      <c r="J71">
        <v>25.5</v>
      </c>
    </row>
    <row r="72" spans="1:10" x14ac:dyDescent="0.2">
      <c r="B72" t="s">
        <v>152</v>
      </c>
      <c r="C72">
        <v>46.5</v>
      </c>
      <c r="D72">
        <v>37.700000000000003</v>
      </c>
      <c r="E72">
        <v>38.880000000000003</v>
      </c>
      <c r="F72">
        <v>49.01</v>
      </c>
      <c r="G72">
        <v>32</v>
      </c>
      <c r="H72">
        <v>43.37</v>
      </c>
      <c r="I72">
        <v>43.24</v>
      </c>
      <c r="J72">
        <v>26</v>
      </c>
    </row>
    <row r="73" spans="1:10" x14ac:dyDescent="0.2">
      <c r="B73" t="s">
        <v>151</v>
      </c>
      <c r="C73">
        <v>46.5</v>
      </c>
      <c r="D73">
        <v>36.630000000000003</v>
      </c>
      <c r="E73">
        <v>40.93</v>
      </c>
      <c r="F73">
        <v>50.02</v>
      </c>
      <c r="G73">
        <v>34</v>
      </c>
      <c r="H73">
        <v>44.15</v>
      </c>
      <c r="I73">
        <v>43.45</v>
      </c>
      <c r="J73">
        <v>25.5</v>
      </c>
    </row>
    <row r="74" spans="1:10" x14ac:dyDescent="0.2">
      <c r="B74" t="s">
        <v>152</v>
      </c>
      <c r="C74">
        <v>47</v>
      </c>
      <c r="D74">
        <v>37.22</v>
      </c>
      <c r="E74">
        <v>40.36</v>
      </c>
      <c r="F74">
        <v>52.36</v>
      </c>
      <c r="G74">
        <v>34</v>
      </c>
      <c r="H74">
        <v>44.61</v>
      </c>
      <c r="I74">
        <v>43.9</v>
      </c>
      <c r="J74">
        <v>26</v>
      </c>
    </row>
    <row r="75" spans="1:10" x14ac:dyDescent="0.2">
      <c r="A75" t="s">
        <v>13</v>
      </c>
      <c r="C75">
        <f>COUNT(C63:C74)</f>
        <v>12</v>
      </c>
      <c r="D75">
        <f t="shared" ref="D75:J75" si="15">COUNT(D63:D74)</f>
        <v>12</v>
      </c>
      <c r="E75">
        <f t="shared" si="15"/>
        <v>12</v>
      </c>
      <c r="F75">
        <f t="shared" si="15"/>
        <v>12</v>
      </c>
      <c r="G75">
        <f t="shared" si="15"/>
        <v>12</v>
      </c>
      <c r="H75">
        <f t="shared" si="15"/>
        <v>12</v>
      </c>
      <c r="I75">
        <f t="shared" si="15"/>
        <v>12</v>
      </c>
      <c r="J75">
        <f t="shared" si="15"/>
        <v>12</v>
      </c>
    </row>
    <row r="76" spans="1:10" x14ac:dyDescent="0.2">
      <c r="A76" t="s">
        <v>14</v>
      </c>
      <c r="C76">
        <f>MIN(C63:C74)</f>
        <v>43</v>
      </c>
      <c r="D76">
        <f t="shared" ref="D76:J76" si="16">MIN(D63:D74)</f>
        <v>32.54</v>
      </c>
      <c r="E76">
        <f t="shared" si="16"/>
        <v>37.799999999999997</v>
      </c>
      <c r="F76">
        <f t="shared" si="16"/>
        <v>46.04</v>
      </c>
      <c r="G76">
        <f t="shared" si="16"/>
        <v>28</v>
      </c>
      <c r="H76">
        <f t="shared" si="16"/>
        <v>41.9</v>
      </c>
      <c r="I76">
        <f t="shared" si="16"/>
        <v>39.26</v>
      </c>
      <c r="J76">
        <f t="shared" si="16"/>
        <v>23</v>
      </c>
    </row>
    <row r="77" spans="1:10" x14ac:dyDescent="0.2">
      <c r="A77" t="s">
        <v>15</v>
      </c>
      <c r="C77">
        <f>MAX(C63:C74)</f>
        <v>47</v>
      </c>
      <c r="D77">
        <f t="shared" ref="D77:J77" si="17">MAX(D63:D74)</f>
        <v>37.700000000000003</v>
      </c>
      <c r="E77">
        <f t="shared" si="17"/>
        <v>41.3</v>
      </c>
      <c r="F77">
        <f t="shared" si="17"/>
        <v>52.36</v>
      </c>
      <c r="G77">
        <f t="shared" si="17"/>
        <v>34</v>
      </c>
      <c r="H77">
        <f t="shared" si="17"/>
        <v>46.7</v>
      </c>
      <c r="I77">
        <f t="shared" si="17"/>
        <v>45.31</v>
      </c>
      <c r="J77">
        <f t="shared" si="17"/>
        <v>26</v>
      </c>
    </row>
    <row r="78" spans="1:10" x14ac:dyDescent="0.2">
      <c r="A78" t="s">
        <v>16</v>
      </c>
      <c r="C78">
        <f>AVERAGE(C63:C74)</f>
        <v>44.791666666666664</v>
      </c>
      <c r="D78">
        <f t="shared" ref="D78:J78" si="18">AVERAGE(D63:D74)</f>
        <v>35.197499999999991</v>
      </c>
      <c r="E78">
        <f t="shared" si="18"/>
        <v>39.140000000000008</v>
      </c>
      <c r="F78">
        <f t="shared" si="18"/>
        <v>49.124166666666667</v>
      </c>
      <c r="G78">
        <f t="shared" si="18"/>
        <v>30.625</v>
      </c>
      <c r="H78">
        <f t="shared" si="18"/>
        <v>44.064166666666658</v>
      </c>
      <c r="I78">
        <f t="shared" si="18"/>
        <v>42.670833333333341</v>
      </c>
      <c r="J78">
        <f t="shared" si="18"/>
        <v>24.583333333333332</v>
      </c>
    </row>
    <row r="79" spans="1:10" x14ac:dyDescent="0.2">
      <c r="A79" t="s">
        <v>17</v>
      </c>
      <c r="C79">
        <f>STDEV(C63:C74)</f>
        <v>1.5588214273688801</v>
      </c>
      <c r="D79">
        <f t="shared" ref="D79:J79" si="19">STDEV(D63:D74)</f>
        <v>1.8243112025192423</v>
      </c>
      <c r="E79">
        <f t="shared" si="19"/>
        <v>1.3822313975463052</v>
      </c>
      <c r="F79">
        <f t="shared" si="19"/>
        <v>2.0628993644574063</v>
      </c>
      <c r="G79">
        <f t="shared" si="19"/>
        <v>2.1963295828184886</v>
      </c>
      <c r="H79">
        <f t="shared" si="19"/>
        <v>1.6743816135755762</v>
      </c>
      <c r="I79">
        <f t="shared" si="19"/>
        <v>2.1987039915421991</v>
      </c>
      <c r="J79">
        <f t="shared" si="19"/>
        <v>1.0836246694508445</v>
      </c>
    </row>
    <row r="81" spans="1:11" x14ac:dyDescent="0.2">
      <c r="A81" s="1" t="s">
        <v>212</v>
      </c>
    </row>
    <row r="82" spans="1:11" x14ac:dyDescent="0.2">
      <c r="B82" s="1" t="s">
        <v>120</v>
      </c>
      <c r="C82" s="1">
        <v>1</v>
      </c>
      <c r="D82" s="1">
        <v>2</v>
      </c>
      <c r="E82" s="1">
        <v>3</v>
      </c>
      <c r="F82" s="1">
        <v>4</v>
      </c>
      <c r="G82" s="1">
        <v>5</v>
      </c>
      <c r="H82" s="1">
        <v>6</v>
      </c>
      <c r="I82" s="1">
        <v>7</v>
      </c>
      <c r="J82" s="1">
        <v>8</v>
      </c>
      <c r="K82" s="1" t="s">
        <v>50</v>
      </c>
    </row>
    <row r="83" spans="1:11" x14ac:dyDescent="0.2">
      <c r="B83" t="s">
        <v>149</v>
      </c>
      <c r="D83">
        <v>50.14</v>
      </c>
      <c r="E83">
        <v>74.8</v>
      </c>
      <c r="F83">
        <v>43.04</v>
      </c>
      <c r="G83">
        <v>23.5</v>
      </c>
      <c r="H83">
        <v>38</v>
      </c>
      <c r="K83">
        <v>60.5</v>
      </c>
    </row>
    <row r="84" spans="1:11" x14ac:dyDescent="0.2">
      <c r="B84" t="s">
        <v>150</v>
      </c>
      <c r="D84">
        <v>50.6</v>
      </c>
      <c r="E84">
        <v>75.77</v>
      </c>
      <c r="F84">
        <v>43.23</v>
      </c>
      <c r="G84">
        <v>25</v>
      </c>
      <c r="H84">
        <v>43.5</v>
      </c>
      <c r="K84">
        <v>60</v>
      </c>
    </row>
    <row r="85" spans="1:11" x14ac:dyDescent="0.2">
      <c r="B85" t="s">
        <v>149</v>
      </c>
      <c r="C85">
        <v>47.5</v>
      </c>
      <c r="D85">
        <v>46.7</v>
      </c>
      <c r="E85">
        <v>64.599999999999994</v>
      </c>
      <c r="F85">
        <v>44.3</v>
      </c>
      <c r="G85">
        <v>26.3</v>
      </c>
      <c r="H85">
        <v>36.5</v>
      </c>
      <c r="K85">
        <v>53</v>
      </c>
    </row>
    <row r="86" spans="1:11" x14ac:dyDescent="0.2">
      <c r="B86" t="s">
        <v>150</v>
      </c>
      <c r="E86">
        <v>63</v>
      </c>
      <c r="F86">
        <v>44.7</v>
      </c>
      <c r="G86">
        <v>25.7</v>
      </c>
      <c r="H86">
        <v>34.5</v>
      </c>
      <c r="K86">
        <v>49.5</v>
      </c>
    </row>
    <row r="87" spans="1:11" x14ac:dyDescent="0.2">
      <c r="B87" t="s">
        <v>149</v>
      </c>
      <c r="C87">
        <v>54.5</v>
      </c>
      <c r="D87">
        <v>52.29</v>
      </c>
      <c r="E87">
        <v>70.28</v>
      </c>
      <c r="F87">
        <v>45.39</v>
      </c>
      <c r="G87">
        <v>28.04</v>
      </c>
      <c r="H87">
        <v>37.5</v>
      </c>
      <c r="K87">
        <v>63.5</v>
      </c>
    </row>
    <row r="88" spans="1:11" x14ac:dyDescent="0.2">
      <c r="B88" t="s">
        <v>150</v>
      </c>
      <c r="C88">
        <v>55</v>
      </c>
      <c r="D88">
        <v>52.67</v>
      </c>
      <c r="E88">
        <v>68.73</v>
      </c>
      <c r="F88">
        <v>47.55</v>
      </c>
      <c r="G88">
        <v>28</v>
      </c>
      <c r="H88">
        <v>38</v>
      </c>
      <c r="K88">
        <v>64</v>
      </c>
    </row>
    <row r="89" spans="1:11" x14ac:dyDescent="0.2">
      <c r="B89" t="s">
        <v>149</v>
      </c>
      <c r="C89">
        <v>49</v>
      </c>
      <c r="D89">
        <v>50.26</v>
      </c>
      <c r="E89">
        <v>72.599999999999994</v>
      </c>
      <c r="F89">
        <v>43.48</v>
      </c>
      <c r="G89">
        <v>26</v>
      </c>
      <c r="H89">
        <v>39.5</v>
      </c>
      <c r="K89">
        <v>52.5</v>
      </c>
    </row>
    <row r="90" spans="1:11" x14ac:dyDescent="0.2">
      <c r="B90" t="s">
        <v>150</v>
      </c>
      <c r="C90">
        <v>49.5</v>
      </c>
      <c r="D90">
        <v>51.18</v>
      </c>
      <c r="E90">
        <v>73.37</v>
      </c>
      <c r="F90">
        <v>43.3</v>
      </c>
      <c r="G90">
        <v>26</v>
      </c>
      <c r="H90">
        <v>33.5</v>
      </c>
      <c r="K90">
        <v>53.5</v>
      </c>
    </row>
    <row r="91" spans="1:11" x14ac:dyDescent="0.2">
      <c r="B91" t="s">
        <v>149</v>
      </c>
      <c r="C91">
        <v>56.5</v>
      </c>
      <c r="D91">
        <v>52.74</v>
      </c>
      <c r="E91">
        <v>70.459999999999994</v>
      </c>
      <c r="F91">
        <v>43.38</v>
      </c>
      <c r="G91">
        <v>28</v>
      </c>
      <c r="H91">
        <v>40</v>
      </c>
      <c r="K91">
        <v>65.5</v>
      </c>
    </row>
    <row r="92" spans="1:11" x14ac:dyDescent="0.2">
      <c r="B92" t="s">
        <v>150</v>
      </c>
      <c r="C92">
        <v>57</v>
      </c>
      <c r="D92">
        <v>53.02</v>
      </c>
      <c r="E92">
        <v>68.069999999999993</v>
      </c>
      <c r="F92">
        <v>43.75</v>
      </c>
      <c r="G92">
        <v>28</v>
      </c>
      <c r="H92">
        <v>38</v>
      </c>
      <c r="K92">
        <v>67</v>
      </c>
    </row>
    <row r="93" spans="1:11" x14ac:dyDescent="0.2">
      <c r="B93" t="s">
        <v>149</v>
      </c>
      <c r="E93">
        <v>72.56</v>
      </c>
      <c r="F93">
        <v>46.39</v>
      </c>
      <c r="G93">
        <v>30.5</v>
      </c>
      <c r="H93">
        <v>40</v>
      </c>
    </row>
    <row r="94" spans="1:11" x14ac:dyDescent="0.2">
      <c r="B94" t="s">
        <v>150</v>
      </c>
      <c r="E94">
        <v>69.92</v>
      </c>
      <c r="K94">
        <v>64.5</v>
      </c>
    </row>
    <row r="95" spans="1:11" x14ac:dyDescent="0.2">
      <c r="A95" t="s">
        <v>13</v>
      </c>
      <c r="C95">
        <f>COUNT(C83:C94)</f>
        <v>7</v>
      </c>
      <c r="D95">
        <f t="shared" ref="D95:K95" si="20">COUNT(D83:D94)</f>
        <v>9</v>
      </c>
      <c r="E95">
        <f t="shared" si="20"/>
        <v>12</v>
      </c>
      <c r="F95">
        <f t="shared" si="20"/>
        <v>11</v>
      </c>
      <c r="G95">
        <f t="shared" si="20"/>
        <v>11</v>
      </c>
      <c r="H95">
        <f t="shared" si="20"/>
        <v>11</v>
      </c>
      <c r="I95">
        <f t="shared" si="20"/>
        <v>0</v>
      </c>
      <c r="J95">
        <f t="shared" si="20"/>
        <v>0</v>
      </c>
      <c r="K95">
        <f t="shared" si="20"/>
        <v>11</v>
      </c>
    </row>
    <row r="96" spans="1:11" x14ac:dyDescent="0.2">
      <c r="A96" t="s">
        <v>14</v>
      </c>
      <c r="C96">
        <f>MIN(C83:C94)</f>
        <v>47.5</v>
      </c>
      <c r="D96">
        <f t="shared" ref="D96:K96" si="21">MIN(D83:D94)</f>
        <v>46.7</v>
      </c>
      <c r="E96">
        <f t="shared" si="21"/>
        <v>63</v>
      </c>
      <c r="F96">
        <f t="shared" si="21"/>
        <v>43.04</v>
      </c>
      <c r="G96">
        <f t="shared" si="21"/>
        <v>23.5</v>
      </c>
      <c r="H96">
        <f t="shared" si="21"/>
        <v>33.5</v>
      </c>
      <c r="I96">
        <f t="shared" si="21"/>
        <v>0</v>
      </c>
      <c r="J96">
        <f t="shared" si="21"/>
        <v>0</v>
      </c>
      <c r="K96">
        <f t="shared" si="21"/>
        <v>49.5</v>
      </c>
    </row>
    <row r="97" spans="1:11" x14ac:dyDescent="0.2">
      <c r="A97" t="s">
        <v>15</v>
      </c>
      <c r="C97">
        <f>MAX(C83:C94)</f>
        <v>57</v>
      </c>
      <c r="D97">
        <f t="shared" ref="D97:K97" si="22">MAX(D83:D94)</f>
        <v>53.02</v>
      </c>
      <c r="E97">
        <f t="shared" si="22"/>
        <v>75.77</v>
      </c>
      <c r="F97">
        <f t="shared" si="22"/>
        <v>47.55</v>
      </c>
      <c r="G97">
        <f t="shared" si="22"/>
        <v>30.5</v>
      </c>
      <c r="H97">
        <f t="shared" si="22"/>
        <v>43.5</v>
      </c>
      <c r="I97">
        <f t="shared" si="22"/>
        <v>0</v>
      </c>
      <c r="J97">
        <f t="shared" si="22"/>
        <v>0</v>
      </c>
      <c r="K97">
        <f t="shared" si="22"/>
        <v>67</v>
      </c>
    </row>
    <row r="98" spans="1:11" x14ac:dyDescent="0.2">
      <c r="A98" t="s">
        <v>16</v>
      </c>
      <c r="C98">
        <f>AVERAGE(C83:C94)</f>
        <v>52.714285714285715</v>
      </c>
      <c r="D98">
        <f t="shared" ref="D98:K98" si="23">AVERAGE(D83:D94)</f>
        <v>51.066666666666663</v>
      </c>
      <c r="E98">
        <f t="shared" si="23"/>
        <v>70.346666666666664</v>
      </c>
      <c r="F98">
        <f t="shared" si="23"/>
        <v>44.41</v>
      </c>
      <c r="G98">
        <f t="shared" si="23"/>
        <v>26.821818181818177</v>
      </c>
      <c r="H98">
        <f t="shared" si="23"/>
        <v>38.090909090909093</v>
      </c>
      <c r="I98" t="e">
        <f t="shared" si="23"/>
        <v>#DIV/0!</v>
      </c>
      <c r="J98" t="e">
        <f t="shared" si="23"/>
        <v>#DIV/0!</v>
      </c>
      <c r="K98">
        <f t="shared" si="23"/>
        <v>59.409090909090907</v>
      </c>
    </row>
    <row r="99" spans="1:11" x14ac:dyDescent="0.2">
      <c r="A99" t="s">
        <v>17</v>
      </c>
      <c r="C99">
        <f>STDEV(C83:C94)</f>
        <v>3.9248900500220483</v>
      </c>
      <c r="D99">
        <f t="shared" ref="D99:K99" si="24">STDEV(D83:D94)</f>
        <v>1.9840173890367303</v>
      </c>
      <c r="E99">
        <f t="shared" si="24"/>
        <v>3.8536342547908893</v>
      </c>
      <c r="F99">
        <f t="shared" si="24"/>
        <v>1.4730716207977701</v>
      </c>
      <c r="G99">
        <f t="shared" si="24"/>
        <v>1.9082023906379721</v>
      </c>
      <c r="H99">
        <f t="shared" si="24"/>
        <v>2.746071574250935</v>
      </c>
      <c r="I99" t="e">
        <f t="shared" si="24"/>
        <v>#DIV/0!</v>
      </c>
      <c r="J99" t="e">
        <f t="shared" si="24"/>
        <v>#DIV/0!</v>
      </c>
      <c r="K99">
        <f t="shared" si="24"/>
        <v>6.1798793751099081</v>
      </c>
    </row>
    <row r="101" spans="1:11" x14ac:dyDescent="0.2">
      <c r="A101" s="1" t="s">
        <v>213</v>
      </c>
    </row>
    <row r="102" spans="1:11" x14ac:dyDescent="0.2">
      <c r="B102" t="s">
        <v>151</v>
      </c>
      <c r="D102">
        <v>53</v>
      </c>
      <c r="E102">
        <v>69.89</v>
      </c>
      <c r="F102">
        <v>41.19</v>
      </c>
      <c r="G102">
        <v>24.5</v>
      </c>
      <c r="H102">
        <v>40</v>
      </c>
      <c r="K102">
        <v>52.5</v>
      </c>
    </row>
    <row r="103" spans="1:11" x14ac:dyDescent="0.2">
      <c r="B103" t="s">
        <v>152</v>
      </c>
      <c r="D103">
        <v>52</v>
      </c>
      <c r="E103">
        <v>68.8</v>
      </c>
      <c r="F103">
        <v>41.3</v>
      </c>
      <c r="G103">
        <v>24</v>
      </c>
      <c r="H103">
        <v>40</v>
      </c>
      <c r="K103">
        <v>53.5</v>
      </c>
    </row>
    <row r="104" spans="1:11" x14ac:dyDescent="0.2">
      <c r="B104" t="s">
        <v>151</v>
      </c>
      <c r="C104">
        <v>48.5</v>
      </c>
      <c r="D104">
        <v>49.4</v>
      </c>
      <c r="E104">
        <v>63.1</v>
      </c>
      <c r="F104">
        <v>41.9</v>
      </c>
      <c r="G104">
        <v>26.4</v>
      </c>
      <c r="H104">
        <v>36</v>
      </c>
      <c r="K104">
        <v>49.5</v>
      </c>
    </row>
    <row r="105" spans="1:11" x14ac:dyDescent="0.2">
      <c r="B105" t="s">
        <v>152</v>
      </c>
      <c r="C105">
        <v>48.5</v>
      </c>
      <c r="D105">
        <v>49.5</v>
      </c>
      <c r="E105">
        <v>63</v>
      </c>
      <c r="F105">
        <v>43.1</v>
      </c>
      <c r="G105">
        <v>26.3</v>
      </c>
      <c r="H105">
        <v>36</v>
      </c>
      <c r="K105">
        <v>50</v>
      </c>
    </row>
    <row r="106" spans="1:11" x14ac:dyDescent="0.2">
      <c r="B106" t="s">
        <v>151</v>
      </c>
      <c r="C106">
        <v>54</v>
      </c>
      <c r="D106">
        <v>55.31</v>
      </c>
      <c r="E106">
        <v>69.59</v>
      </c>
      <c r="F106">
        <v>45.98</v>
      </c>
      <c r="G106">
        <v>29.12</v>
      </c>
      <c r="H106">
        <v>39</v>
      </c>
      <c r="K106">
        <v>60</v>
      </c>
    </row>
    <row r="107" spans="1:11" x14ac:dyDescent="0.2">
      <c r="B107" t="s">
        <v>152</v>
      </c>
      <c r="C107">
        <v>52.5</v>
      </c>
      <c r="D107">
        <v>54.12</v>
      </c>
      <c r="F107">
        <v>45.92</v>
      </c>
      <c r="G107">
        <v>30</v>
      </c>
      <c r="H107">
        <v>40</v>
      </c>
      <c r="K107">
        <v>60</v>
      </c>
    </row>
    <row r="108" spans="1:11" x14ac:dyDescent="0.2">
      <c r="B108" t="s">
        <v>151</v>
      </c>
      <c r="C108">
        <v>49</v>
      </c>
      <c r="D108">
        <v>51.86</v>
      </c>
      <c r="E108">
        <v>67.48</v>
      </c>
      <c r="F108">
        <v>41.66</v>
      </c>
      <c r="G108">
        <v>27</v>
      </c>
      <c r="H108">
        <v>37</v>
      </c>
      <c r="K108">
        <v>53</v>
      </c>
    </row>
    <row r="109" spans="1:11" x14ac:dyDescent="0.2">
      <c r="B109" t="s">
        <v>152</v>
      </c>
      <c r="C109">
        <v>49.5</v>
      </c>
      <c r="D109">
        <v>52</v>
      </c>
      <c r="E109">
        <v>68.569999999999993</v>
      </c>
      <c r="F109">
        <v>41.36</v>
      </c>
      <c r="G109">
        <v>25.5</v>
      </c>
      <c r="H109">
        <v>37</v>
      </c>
      <c r="K109">
        <v>53.5</v>
      </c>
    </row>
    <row r="110" spans="1:11" x14ac:dyDescent="0.2">
      <c r="B110" t="s">
        <v>151</v>
      </c>
      <c r="C110">
        <v>57</v>
      </c>
      <c r="D110">
        <v>57.1</v>
      </c>
      <c r="E110">
        <v>67.900000000000006</v>
      </c>
      <c r="F110">
        <v>41.55</v>
      </c>
      <c r="G110">
        <v>28</v>
      </c>
      <c r="H110">
        <v>41</v>
      </c>
      <c r="K110">
        <v>65</v>
      </c>
    </row>
    <row r="111" spans="1:11" x14ac:dyDescent="0.2">
      <c r="B111" t="s">
        <v>152</v>
      </c>
      <c r="C111">
        <v>56.5</v>
      </c>
      <c r="D111">
        <v>57.09</v>
      </c>
      <c r="E111">
        <v>67.650000000000006</v>
      </c>
      <c r="F111">
        <v>41.19</v>
      </c>
      <c r="G111">
        <v>27.5</v>
      </c>
      <c r="H111">
        <v>38</v>
      </c>
      <c r="K111">
        <v>63.5</v>
      </c>
    </row>
    <row r="112" spans="1:11" x14ac:dyDescent="0.2">
      <c r="B112" t="s">
        <v>151</v>
      </c>
      <c r="C112">
        <v>56</v>
      </c>
      <c r="D112">
        <v>57.76</v>
      </c>
      <c r="E112">
        <v>71.010000000000005</v>
      </c>
      <c r="F112">
        <v>44.74</v>
      </c>
      <c r="G112">
        <v>31.5</v>
      </c>
      <c r="H112">
        <v>40</v>
      </c>
      <c r="K112">
        <v>63</v>
      </c>
    </row>
    <row r="113" spans="1:11" x14ac:dyDescent="0.2">
      <c r="B113" t="s">
        <v>152</v>
      </c>
      <c r="C113">
        <v>54</v>
      </c>
      <c r="D113">
        <v>58.39</v>
      </c>
      <c r="E113">
        <v>70.56</v>
      </c>
      <c r="F113">
        <v>43.49</v>
      </c>
      <c r="G113">
        <v>30</v>
      </c>
      <c r="H113">
        <v>44</v>
      </c>
      <c r="K113">
        <v>61.5</v>
      </c>
    </row>
    <row r="114" spans="1:11" x14ac:dyDescent="0.2">
      <c r="A114" t="s">
        <v>13</v>
      </c>
      <c r="C114">
        <f>COUNT(C102:C113)</f>
        <v>10</v>
      </c>
      <c r="D114">
        <f t="shared" ref="D114:K114" si="25">COUNT(D102:D113)</f>
        <v>12</v>
      </c>
      <c r="E114">
        <f t="shared" si="25"/>
        <v>11</v>
      </c>
      <c r="F114">
        <f t="shared" si="25"/>
        <v>12</v>
      </c>
      <c r="G114">
        <f t="shared" si="25"/>
        <v>12</v>
      </c>
      <c r="H114">
        <f t="shared" si="25"/>
        <v>12</v>
      </c>
      <c r="I114">
        <f t="shared" si="25"/>
        <v>0</v>
      </c>
      <c r="J114">
        <f t="shared" si="25"/>
        <v>0</v>
      </c>
      <c r="K114">
        <f t="shared" si="25"/>
        <v>12</v>
      </c>
    </row>
    <row r="115" spans="1:11" x14ac:dyDescent="0.2">
      <c r="A115" t="s">
        <v>14</v>
      </c>
      <c r="C115">
        <f>MIN(C102:C113)</f>
        <v>48.5</v>
      </c>
      <c r="D115">
        <f t="shared" ref="D115:K115" si="26">MIN(D102:D113)</f>
        <v>49.4</v>
      </c>
      <c r="E115">
        <f t="shared" si="26"/>
        <v>63</v>
      </c>
      <c r="F115">
        <f t="shared" si="26"/>
        <v>41.19</v>
      </c>
      <c r="G115">
        <f t="shared" si="26"/>
        <v>24</v>
      </c>
      <c r="H115">
        <f t="shared" si="26"/>
        <v>36</v>
      </c>
      <c r="I115">
        <f t="shared" si="26"/>
        <v>0</v>
      </c>
      <c r="J115">
        <f t="shared" si="26"/>
        <v>0</v>
      </c>
      <c r="K115">
        <f t="shared" si="26"/>
        <v>49.5</v>
      </c>
    </row>
    <row r="116" spans="1:11" x14ac:dyDescent="0.2">
      <c r="A116" t="s">
        <v>15</v>
      </c>
      <c r="C116">
        <f>MAX(C102:C113)</f>
        <v>57</v>
      </c>
      <c r="D116">
        <f t="shared" ref="D116:K116" si="27">MAX(D102:D113)</f>
        <v>58.39</v>
      </c>
      <c r="E116">
        <f t="shared" si="27"/>
        <v>71.010000000000005</v>
      </c>
      <c r="F116">
        <f t="shared" si="27"/>
        <v>45.98</v>
      </c>
      <c r="G116">
        <f t="shared" si="27"/>
        <v>31.5</v>
      </c>
      <c r="H116">
        <f t="shared" si="27"/>
        <v>44</v>
      </c>
      <c r="I116">
        <f t="shared" si="27"/>
        <v>0</v>
      </c>
      <c r="J116">
        <f t="shared" si="27"/>
        <v>0</v>
      </c>
      <c r="K116">
        <f t="shared" si="27"/>
        <v>65</v>
      </c>
    </row>
    <row r="117" spans="1:11" x14ac:dyDescent="0.2">
      <c r="A117" t="s">
        <v>16</v>
      </c>
      <c r="C117">
        <f>AVERAGE(C102:C113)</f>
        <v>52.55</v>
      </c>
      <c r="D117">
        <f t="shared" ref="D117:K117" si="28">AVERAGE(D102:D113)</f>
        <v>53.960833333333341</v>
      </c>
      <c r="E117">
        <f t="shared" si="28"/>
        <v>67.959090909090904</v>
      </c>
      <c r="F117">
        <f t="shared" si="28"/>
        <v>42.781666666666666</v>
      </c>
      <c r="G117">
        <f t="shared" si="28"/>
        <v>27.484999999999999</v>
      </c>
      <c r="H117">
        <f t="shared" si="28"/>
        <v>39</v>
      </c>
      <c r="I117" t="e">
        <f t="shared" si="28"/>
        <v>#DIV/0!</v>
      </c>
      <c r="J117" t="e">
        <f t="shared" si="28"/>
        <v>#DIV/0!</v>
      </c>
      <c r="K117">
        <f t="shared" si="28"/>
        <v>57.083333333333336</v>
      </c>
    </row>
    <row r="118" spans="1:11" x14ac:dyDescent="0.2">
      <c r="A118" t="s">
        <v>17</v>
      </c>
      <c r="C118">
        <f>STDEV(C102:C113)</f>
        <v>3.4355171048588327</v>
      </c>
      <c r="D118">
        <f t="shared" ref="D118:K118" si="29">STDEV(D102:D113)</f>
        <v>3.1517598499115427</v>
      </c>
      <c r="E118">
        <f t="shared" si="29"/>
        <v>2.6846469210885453</v>
      </c>
      <c r="F118">
        <f t="shared" si="29"/>
        <v>1.8427342990700832</v>
      </c>
      <c r="G118">
        <f t="shared" si="29"/>
        <v>2.3261693051804593</v>
      </c>
      <c r="H118">
        <f t="shared" si="29"/>
        <v>2.3354968324845689</v>
      </c>
      <c r="I118" t="e">
        <f t="shared" si="29"/>
        <v>#DIV/0!</v>
      </c>
      <c r="J118" t="e">
        <f t="shared" si="29"/>
        <v>#DIV/0!</v>
      </c>
      <c r="K118">
        <f t="shared" si="29"/>
        <v>5.6118111374514399</v>
      </c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2"/>
  <sheetViews>
    <sheetView workbookViewId="0">
      <selection activeCell="A2" sqref="A2"/>
    </sheetView>
  </sheetViews>
  <sheetFormatPr defaultRowHeight="12.75" x14ac:dyDescent="0.2"/>
  <sheetData>
    <row r="1" spans="1:15" x14ac:dyDescent="0.2">
      <c r="A1" s="9" t="s">
        <v>214</v>
      </c>
    </row>
    <row r="4" spans="1:15" x14ac:dyDescent="0.2">
      <c r="A4" s="1" t="s">
        <v>215</v>
      </c>
    </row>
    <row r="8" spans="1:15" x14ac:dyDescent="0.2">
      <c r="A8" s="3" t="s">
        <v>216</v>
      </c>
    </row>
    <row r="10" spans="1:15" x14ac:dyDescent="0.2">
      <c r="A10" t="s">
        <v>217</v>
      </c>
      <c r="E10" t="s">
        <v>218</v>
      </c>
      <c r="O10" t="s">
        <v>219</v>
      </c>
    </row>
    <row r="11" spans="1:15" x14ac:dyDescent="0.2">
      <c r="A11" t="s">
        <v>220</v>
      </c>
    </row>
    <row r="12" spans="1:15" x14ac:dyDescent="0.2">
      <c r="A12" s="3" t="s">
        <v>221</v>
      </c>
      <c r="C12" t="s">
        <v>222</v>
      </c>
      <c r="D12" t="s">
        <v>223</v>
      </c>
      <c r="E12" t="s">
        <v>224</v>
      </c>
      <c r="F12" t="s">
        <v>225</v>
      </c>
      <c r="G12" t="s">
        <v>226</v>
      </c>
      <c r="H12" t="s">
        <v>227</v>
      </c>
      <c r="J12" t="s">
        <v>228</v>
      </c>
      <c r="K12" t="s">
        <v>229</v>
      </c>
      <c r="L12" t="s">
        <v>230</v>
      </c>
      <c r="M12" t="s">
        <v>231</v>
      </c>
      <c r="N12" t="s">
        <v>232</v>
      </c>
      <c r="O12" t="s">
        <v>233</v>
      </c>
    </row>
    <row r="13" spans="1:15" x14ac:dyDescent="0.2">
      <c r="A13">
        <v>1</v>
      </c>
      <c r="B13" t="s">
        <v>234</v>
      </c>
      <c r="C13" t="s">
        <v>235</v>
      </c>
      <c r="J13" t="s">
        <v>235</v>
      </c>
    </row>
    <row r="14" spans="1:15" x14ac:dyDescent="0.2">
      <c r="A14">
        <v>2</v>
      </c>
      <c r="B14" t="s">
        <v>236</v>
      </c>
      <c r="C14">
        <v>41.55</v>
      </c>
      <c r="D14">
        <v>33.01</v>
      </c>
      <c r="E14">
        <v>29.53</v>
      </c>
      <c r="F14">
        <v>29.02</v>
      </c>
      <c r="G14">
        <v>29.06</v>
      </c>
      <c r="H14">
        <v>28.88</v>
      </c>
      <c r="J14">
        <v>40.98</v>
      </c>
      <c r="K14">
        <v>32.86</v>
      </c>
      <c r="L14">
        <v>29.53</v>
      </c>
      <c r="M14">
        <v>28.68</v>
      </c>
      <c r="N14">
        <v>29.75</v>
      </c>
      <c r="O14">
        <v>28.94</v>
      </c>
    </row>
    <row r="15" spans="1:15" x14ac:dyDescent="0.2">
      <c r="A15" t="s">
        <v>237</v>
      </c>
      <c r="B15" t="s">
        <v>238</v>
      </c>
      <c r="C15">
        <v>28.09</v>
      </c>
      <c r="G15">
        <v>29.24</v>
      </c>
    </row>
    <row r="16" spans="1:15" x14ac:dyDescent="0.2">
      <c r="A16">
        <v>3</v>
      </c>
      <c r="B16" t="s">
        <v>239</v>
      </c>
      <c r="C16">
        <v>11.62</v>
      </c>
      <c r="D16">
        <v>15.29</v>
      </c>
      <c r="E16">
        <v>16.32</v>
      </c>
      <c r="F16">
        <v>16.66</v>
      </c>
      <c r="G16">
        <v>17.239999999999998</v>
      </c>
      <c r="H16">
        <v>14.41</v>
      </c>
      <c r="J16">
        <v>10.98</v>
      </c>
      <c r="K16">
        <v>16.03</v>
      </c>
      <c r="L16">
        <v>16.670000000000002</v>
      </c>
      <c r="M16">
        <v>16.309999999999999</v>
      </c>
      <c r="N16">
        <v>16.37</v>
      </c>
      <c r="O16">
        <v>13.1</v>
      </c>
    </row>
    <row r="17" spans="1:15" x14ac:dyDescent="0.2">
      <c r="A17">
        <v>4</v>
      </c>
      <c r="B17" t="s">
        <v>240</v>
      </c>
      <c r="C17">
        <v>27.25</v>
      </c>
      <c r="D17">
        <v>29.09</v>
      </c>
      <c r="E17">
        <v>26.97</v>
      </c>
      <c r="F17">
        <v>28.19</v>
      </c>
      <c r="G17">
        <v>26.05</v>
      </c>
      <c r="H17">
        <v>20.83</v>
      </c>
      <c r="J17">
        <v>28.38</v>
      </c>
      <c r="K17">
        <v>29.85</v>
      </c>
      <c r="L17">
        <v>27.21</v>
      </c>
      <c r="M17">
        <v>28.54</v>
      </c>
      <c r="N17">
        <v>26.32</v>
      </c>
      <c r="O17">
        <v>21.58</v>
      </c>
    </row>
    <row r="18" spans="1:15" x14ac:dyDescent="0.2">
      <c r="A18" t="s">
        <v>241</v>
      </c>
      <c r="B18" t="s">
        <v>242</v>
      </c>
      <c r="C18">
        <v>28.25</v>
      </c>
      <c r="D18">
        <v>30.41</v>
      </c>
      <c r="E18">
        <v>29.84</v>
      </c>
      <c r="F18">
        <v>29.41</v>
      </c>
      <c r="G18">
        <v>27.07</v>
      </c>
      <c r="H18">
        <v>24.19</v>
      </c>
      <c r="J18">
        <v>28.86</v>
      </c>
      <c r="K18">
        <v>31.14</v>
      </c>
      <c r="L18">
        <v>29.43</v>
      </c>
      <c r="M18">
        <v>29.23</v>
      </c>
      <c r="N18">
        <v>27.6</v>
      </c>
      <c r="O18">
        <v>22.77</v>
      </c>
    </row>
    <row r="19" spans="1:15" x14ac:dyDescent="0.2">
      <c r="A19">
        <v>3</v>
      </c>
      <c r="B19" s="3" t="s">
        <v>243</v>
      </c>
      <c r="C19">
        <v>4.28</v>
      </c>
      <c r="D19">
        <v>4.67</v>
      </c>
      <c r="E19">
        <v>3.76</v>
      </c>
      <c r="F19">
        <v>3.71</v>
      </c>
      <c r="G19">
        <v>3.93</v>
      </c>
      <c r="K19">
        <v>4.88</v>
      </c>
      <c r="L19">
        <v>3.57</v>
      </c>
      <c r="M19">
        <v>3.79</v>
      </c>
      <c r="N19">
        <v>3.97</v>
      </c>
      <c r="O19">
        <v>3.07</v>
      </c>
    </row>
    <row r="20" spans="1:15" x14ac:dyDescent="0.2">
      <c r="A20">
        <v>4</v>
      </c>
      <c r="B20" t="s">
        <v>244</v>
      </c>
      <c r="C20">
        <v>2.14</v>
      </c>
      <c r="D20">
        <v>5.93</v>
      </c>
      <c r="E20">
        <v>5.37</v>
      </c>
      <c r="F20">
        <v>3.66</v>
      </c>
      <c r="G20">
        <v>3.96</v>
      </c>
      <c r="K20">
        <v>5.77</v>
      </c>
      <c r="L20">
        <v>5.67</v>
      </c>
      <c r="M20">
        <v>4.08</v>
      </c>
      <c r="N20">
        <v>4.3899999999999997</v>
      </c>
      <c r="O20">
        <v>2.79</v>
      </c>
    </row>
    <row r="21" spans="1:15" x14ac:dyDescent="0.2">
      <c r="A21">
        <v>6</v>
      </c>
      <c r="B21" s="3" t="s">
        <v>245</v>
      </c>
      <c r="C21" t="s">
        <v>246</v>
      </c>
      <c r="D21">
        <v>4.79</v>
      </c>
      <c r="E21">
        <v>5.63</v>
      </c>
      <c r="F21">
        <v>5.12</v>
      </c>
      <c r="G21">
        <v>6.46</v>
      </c>
      <c r="H21">
        <v>3.55</v>
      </c>
      <c r="J21" t="s">
        <v>246</v>
      </c>
      <c r="K21">
        <v>4.41</v>
      </c>
      <c r="L21">
        <v>6.95</v>
      </c>
      <c r="M21">
        <v>5.12</v>
      </c>
      <c r="N21">
        <v>6.42</v>
      </c>
      <c r="O21">
        <v>3.55</v>
      </c>
    </row>
    <row r="22" spans="1:15" x14ac:dyDescent="0.2">
      <c r="A22">
        <v>7</v>
      </c>
      <c r="B22" t="s">
        <v>247</v>
      </c>
      <c r="C22">
        <v>11.36</v>
      </c>
      <c r="D22">
        <v>9.35</v>
      </c>
      <c r="E22">
        <v>9.32</v>
      </c>
      <c r="F22">
        <v>8.99</v>
      </c>
      <c r="G22">
        <v>9.42</v>
      </c>
      <c r="H22">
        <v>8.4499999999999993</v>
      </c>
      <c r="J22">
        <v>9.07</v>
      </c>
      <c r="K22">
        <v>9.26</v>
      </c>
      <c r="L22">
        <v>8.83</v>
      </c>
      <c r="M22">
        <v>9.19</v>
      </c>
      <c r="N22">
        <v>8.75</v>
      </c>
      <c r="O22">
        <v>7.44</v>
      </c>
    </row>
    <row r="23" spans="1:15" x14ac:dyDescent="0.2">
      <c r="A23" t="s">
        <v>248</v>
      </c>
      <c r="B23" t="s">
        <v>249</v>
      </c>
      <c r="C23">
        <v>1.5</v>
      </c>
      <c r="D23">
        <v>1.81</v>
      </c>
      <c r="E23">
        <v>1.83</v>
      </c>
      <c r="F23">
        <v>2.1</v>
      </c>
      <c r="G23">
        <v>1.28</v>
      </c>
      <c r="H23">
        <v>0.93</v>
      </c>
      <c r="J23">
        <v>1.77</v>
      </c>
      <c r="K23">
        <v>2.04</v>
      </c>
      <c r="L23">
        <v>1.63</v>
      </c>
      <c r="M23">
        <v>1.64</v>
      </c>
      <c r="N23">
        <v>1.98</v>
      </c>
      <c r="O23">
        <v>0.93</v>
      </c>
    </row>
    <row r="24" spans="1:15" x14ac:dyDescent="0.2">
      <c r="A24">
        <v>8</v>
      </c>
      <c r="B24" t="s">
        <v>250</v>
      </c>
      <c r="C24">
        <v>5.33</v>
      </c>
      <c r="D24">
        <v>6.33</v>
      </c>
      <c r="E24">
        <v>5.77</v>
      </c>
      <c r="F24">
        <v>6.56</v>
      </c>
      <c r="G24">
        <v>5.83</v>
      </c>
      <c r="H24">
        <v>4.1399999999999997</v>
      </c>
      <c r="J24">
        <v>5.7</v>
      </c>
      <c r="K24">
        <v>6.32</v>
      </c>
      <c r="L24">
        <v>6.04</v>
      </c>
      <c r="M24">
        <v>6.28</v>
      </c>
      <c r="N24">
        <v>5.49</v>
      </c>
      <c r="O24">
        <v>3.66</v>
      </c>
    </row>
    <row r="25" spans="1:15" x14ac:dyDescent="0.2">
      <c r="A25">
        <v>9</v>
      </c>
      <c r="B25" t="s">
        <v>251</v>
      </c>
      <c r="C25">
        <v>5.53</v>
      </c>
      <c r="D25">
        <v>4.55</v>
      </c>
      <c r="E25">
        <v>4.76</v>
      </c>
      <c r="F25">
        <v>2.21</v>
      </c>
      <c r="G25">
        <v>3.65</v>
      </c>
      <c r="H25">
        <v>1.65</v>
      </c>
      <c r="J25">
        <v>5.77</v>
      </c>
      <c r="K25">
        <v>4.6500000000000004</v>
      </c>
      <c r="L25">
        <v>3.33</v>
      </c>
      <c r="M25">
        <v>2.7</v>
      </c>
      <c r="N25">
        <v>2.89</v>
      </c>
      <c r="O25">
        <v>1.91</v>
      </c>
    </row>
    <row r="26" spans="1:15" x14ac:dyDescent="0.2">
      <c r="A26">
        <v>10</v>
      </c>
      <c r="B26" t="s">
        <v>252</v>
      </c>
      <c r="C26">
        <v>5.39</v>
      </c>
      <c r="D26">
        <v>6.82</v>
      </c>
      <c r="F26">
        <v>3.4</v>
      </c>
      <c r="G26">
        <v>1.73</v>
      </c>
      <c r="J26">
        <v>5.38</v>
      </c>
      <c r="K26">
        <v>6.71</v>
      </c>
      <c r="M26">
        <v>3.45</v>
      </c>
      <c r="N26">
        <v>3.53</v>
      </c>
    </row>
    <row r="27" spans="1:15" x14ac:dyDescent="0.2">
      <c r="A27">
        <v>11</v>
      </c>
      <c r="B27" t="s">
        <v>253</v>
      </c>
      <c r="C27">
        <v>17.41</v>
      </c>
      <c r="D27">
        <v>16.649999999999999</v>
      </c>
      <c r="F27">
        <v>14.3</v>
      </c>
      <c r="G27">
        <v>13.82</v>
      </c>
      <c r="J27">
        <v>15.28</v>
      </c>
      <c r="K27">
        <v>15.7</v>
      </c>
      <c r="M27">
        <v>13.27</v>
      </c>
      <c r="N27">
        <v>13.21</v>
      </c>
    </row>
    <row r="28" spans="1:15" x14ac:dyDescent="0.2">
      <c r="A28">
        <v>12</v>
      </c>
      <c r="B28" t="s">
        <v>254</v>
      </c>
      <c r="C28">
        <v>15.73</v>
      </c>
      <c r="D28">
        <v>15.59</v>
      </c>
      <c r="F28">
        <v>12.2</v>
      </c>
      <c r="G28">
        <v>11.84</v>
      </c>
      <c r="J28">
        <v>16.149999999999999</v>
      </c>
      <c r="K28">
        <v>15.11</v>
      </c>
      <c r="M28">
        <v>12.75</v>
      </c>
      <c r="N28">
        <v>12.31</v>
      </c>
    </row>
    <row r="29" spans="1:15" x14ac:dyDescent="0.2">
      <c r="A29">
        <v>13</v>
      </c>
      <c r="B29" t="s">
        <v>255</v>
      </c>
      <c r="C29">
        <v>1.4</v>
      </c>
      <c r="D29">
        <v>2.19</v>
      </c>
      <c r="E29">
        <v>2.2999999999999998</v>
      </c>
      <c r="F29">
        <v>1.51</v>
      </c>
      <c r="G29">
        <v>2.34</v>
      </c>
      <c r="H29">
        <v>2.66</v>
      </c>
      <c r="J29">
        <v>1.7</v>
      </c>
      <c r="K29">
        <v>2.0099999999999998</v>
      </c>
      <c r="L29">
        <v>2.19</v>
      </c>
      <c r="M29">
        <v>1.58</v>
      </c>
      <c r="N29">
        <v>1.88</v>
      </c>
      <c r="O29">
        <v>2.9</v>
      </c>
    </row>
    <row r="31" spans="1:15" x14ac:dyDescent="0.2">
      <c r="A31" s="3" t="s">
        <v>256</v>
      </c>
      <c r="C31">
        <v>2</v>
      </c>
      <c r="D31">
        <v>6</v>
      </c>
      <c r="E31">
        <v>6</v>
      </c>
      <c r="F31">
        <v>5</v>
      </c>
      <c r="G31">
        <v>6</v>
      </c>
      <c r="H31">
        <v>6</v>
      </c>
      <c r="J31">
        <v>2</v>
      </c>
      <c r="K31">
        <v>5</v>
      </c>
      <c r="L31">
        <v>5</v>
      </c>
      <c r="M31">
        <v>6</v>
      </c>
      <c r="N31">
        <v>6</v>
      </c>
      <c r="O31">
        <v>6</v>
      </c>
    </row>
    <row r="33" spans="1:15" x14ac:dyDescent="0.2">
      <c r="A33" t="s">
        <v>257</v>
      </c>
    </row>
    <row r="34" spans="1:15" x14ac:dyDescent="0.2">
      <c r="A34" t="s">
        <v>258</v>
      </c>
      <c r="C34">
        <v>2</v>
      </c>
      <c r="D34">
        <v>1</v>
      </c>
      <c r="E34" t="s">
        <v>259</v>
      </c>
      <c r="F34">
        <v>1</v>
      </c>
      <c r="G34">
        <v>3</v>
      </c>
      <c r="H34" t="s">
        <v>259</v>
      </c>
      <c r="J34">
        <v>3</v>
      </c>
      <c r="K34">
        <v>1</v>
      </c>
      <c r="L34" t="s">
        <v>260</v>
      </c>
      <c r="M34">
        <v>1</v>
      </c>
      <c r="N34" t="s">
        <v>261</v>
      </c>
      <c r="O34" t="s">
        <v>259</v>
      </c>
    </row>
    <row r="35" spans="1:15" x14ac:dyDescent="0.2">
      <c r="A35" t="s">
        <v>262</v>
      </c>
      <c r="C35">
        <v>7</v>
      </c>
      <c r="D35">
        <v>5</v>
      </c>
      <c r="E35" t="s">
        <v>263</v>
      </c>
      <c r="F35">
        <v>1</v>
      </c>
      <c r="G35">
        <v>5</v>
      </c>
      <c r="H35" t="s">
        <v>263</v>
      </c>
      <c r="J35" t="s">
        <v>261</v>
      </c>
      <c r="K35" t="s">
        <v>264</v>
      </c>
      <c r="L35">
        <v>0</v>
      </c>
      <c r="M35">
        <v>1</v>
      </c>
      <c r="N35">
        <v>4</v>
      </c>
      <c r="O35" t="s">
        <v>263</v>
      </c>
    </row>
    <row r="36" spans="1:15" x14ac:dyDescent="0.2">
      <c r="A36" t="s">
        <v>265</v>
      </c>
      <c r="C36" t="s">
        <v>266</v>
      </c>
      <c r="D36">
        <v>2</v>
      </c>
      <c r="F36">
        <f>0</f>
        <v>0</v>
      </c>
      <c r="G36">
        <v>1</v>
      </c>
      <c r="J36">
        <v>1</v>
      </c>
      <c r="K36">
        <v>2</v>
      </c>
      <c r="L36">
        <f>0</f>
        <v>0</v>
      </c>
      <c r="M36">
        <f>0</f>
        <v>0</v>
      </c>
      <c r="N36">
        <v>1</v>
      </c>
    </row>
    <row r="37" spans="1:15" x14ac:dyDescent="0.2">
      <c r="A37" s="3" t="s">
        <v>267</v>
      </c>
      <c r="C37" t="s">
        <v>261</v>
      </c>
      <c r="D37" t="s">
        <v>268</v>
      </c>
      <c r="F37" t="s">
        <v>261</v>
      </c>
      <c r="G37">
        <v>2</v>
      </c>
      <c r="J37" t="s">
        <v>268</v>
      </c>
      <c r="K37" t="s">
        <v>269</v>
      </c>
      <c r="L37" t="s">
        <v>270</v>
      </c>
      <c r="M37" t="s">
        <v>271</v>
      </c>
      <c r="N37">
        <v>3</v>
      </c>
    </row>
    <row r="38" spans="1:15" x14ac:dyDescent="0.2">
      <c r="A38" t="s">
        <v>272</v>
      </c>
      <c r="C38" t="s">
        <v>273</v>
      </c>
      <c r="D38">
        <v>1</v>
      </c>
      <c r="F38" t="s">
        <v>273</v>
      </c>
      <c r="G38" t="s">
        <v>273</v>
      </c>
      <c r="J38">
        <v>1</v>
      </c>
      <c r="K38">
        <v>1</v>
      </c>
      <c r="L38">
        <v>1</v>
      </c>
      <c r="M38" t="s">
        <v>273</v>
      </c>
      <c r="N38">
        <v>1</v>
      </c>
    </row>
    <row r="39" spans="1:15" x14ac:dyDescent="0.2">
      <c r="A39" s="1" t="s">
        <v>274</v>
      </c>
      <c r="C39" t="s">
        <v>275</v>
      </c>
      <c r="D39">
        <v>11</v>
      </c>
      <c r="F39" t="s">
        <v>276</v>
      </c>
      <c r="G39" t="s">
        <v>277</v>
      </c>
      <c r="J39" t="s">
        <v>278</v>
      </c>
      <c r="K39" t="s">
        <v>279</v>
      </c>
      <c r="L39">
        <v>2</v>
      </c>
      <c r="M39" t="s">
        <v>280</v>
      </c>
      <c r="N39" t="s">
        <v>281</v>
      </c>
    </row>
    <row r="40" spans="1:15" x14ac:dyDescent="0.2">
      <c r="L40" t="s">
        <v>219</v>
      </c>
    </row>
    <row r="41" spans="1:15" x14ac:dyDescent="0.2">
      <c r="A41" t="s">
        <v>282</v>
      </c>
      <c r="L41" t="s">
        <v>283</v>
      </c>
    </row>
    <row r="42" spans="1:15" x14ac:dyDescent="0.2">
      <c r="L42" t="s">
        <v>284</v>
      </c>
    </row>
    <row r="43" spans="1:15" x14ac:dyDescent="0.2">
      <c r="L43" t="s">
        <v>285</v>
      </c>
    </row>
    <row r="50" spans="1:15" x14ac:dyDescent="0.2">
      <c r="A50" s="3" t="s">
        <v>286</v>
      </c>
    </row>
    <row r="52" spans="1:15" x14ac:dyDescent="0.2">
      <c r="A52" t="s">
        <v>217</v>
      </c>
    </row>
    <row r="53" spans="1:15" x14ac:dyDescent="0.2">
      <c r="A53" t="s">
        <v>220</v>
      </c>
    </row>
    <row r="54" spans="1:15" x14ac:dyDescent="0.2">
      <c r="A54" s="3" t="s">
        <v>221</v>
      </c>
      <c r="C54" t="s">
        <v>222</v>
      </c>
      <c r="D54" t="s">
        <v>223</v>
      </c>
      <c r="E54" t="s">
        <v>287</v>
      </c>
      <c r="F54" t="s">
        <v>225</v>
      </c>
      <c r="G54" t="s">
        <v>226</v>
      </c>
      <c r="H54" t="s">
        <v>227</v>
      </c>
      <c r="J54" t="s">
        <v>228</v>
      </c>
      <c r="K54" t="s">
        <v>229</v>
      </c>
      <c r="L54" t="s">
        <v>287</v>
      </c>
      <c r="M54" t="s">
        <v>231</v>
      </c>
      <c r="N54" t="s">
        <v>232</v>
      </c>
      <c r="O54" t="s">
        <v>233</v>
      </c>
    </row>
    <row r="55" spans="1:15" x14ac:dyDescent="0.2">
      <c r="A55">
        <v>1</v>
      </c>
      <c r="B55" t="s">
        <v>234</v>
      </c>
      <c r="C55" t="s">
        <v>235</v>
      </c>
      <c r="H55" s="6" t="s">
        <v>288</v>
      </c>
      <c r="J55" t="s">
        <v>235</v>
      </c>
      <c r="O55" t="s">
        <v>288</v>
      </c>
    </row>
    <row r="56" spans="1:15" x14ac:dyDescent="0.2">
      <c r="A56">
        <v>2</v>
      </c>
      <c r="B56" t="s">
        <v>236</v>
      </c>
      <c r="C56">
        <v>39.5</v>
      </c>
      <c r="D56">
        <v>32.6</v>
      </c>
      <c r="E56">
        <v>29</v>
      </c>
      <c r="F56">
        <v>29.3</v>
      </c>
      <c r="G56">
        <v>28.2</v>
      </c>
      <c r="J56">
        <v>38.49</v>
      </c>
      <c r="K56">
        <v>33.35</v>
      </c>
      <c r="L56">
        <v>28.91</v>
      </c>
      <c r="M56">
        <v>29.14</v>
      </c>
      <c r="N56">
        <v>28.27</v>
      </c>
    </row>
    <row r="57" spans="1:15" x14ac:dyDescent="0.2">
      <c r="A57" t="s">
        <v>237</v>
      </c>
      <c r="B57" t="s">
        <v>238</v>
      </c>
      <c r="E57">
        <v>29.1</v>
      </c>
      <c r="F57">
        <v>29.41</v>
      </c>
      <c r="G57">
        <v>29.36</v>
      </c>
      <c r="L57">
        <v>29.13</v>
      </c>
      <c r="M57">
        <v>30.09</v>
      </c>
      <c r="N57">
        <v>29.99</v>
      </c>
    </row>
    <row r="58" spans="1:15" x14ac:dyDescent="0.2">
      <c r="A58">
        <v>3</v>
      </c>
      <c r="B58" t="s">
        <v>239</v>
      </c>
      <c r="C58">
        <v>9.2200000000000006</v>
      </c>
      <c r="D58">
        <v>12.5</v>
      </c>
      <c r="E58">
        <v>10.53</v>
      </c>
      <c r="F58">
        <v>14.5</v>
      </c>
      <c r="G58">
        <v>14.63</v>
      </c>
      <c r="J58">
        <v>10.54</v>
      </c>
      <c r="K58">
        <v>12.94</v>
      </c>
      <c r="L58">
        <v>10.56</v>
      </c>
      <c r="M58">
        <v>14.55</v>
      </c>
      <c r="N58">
        <v>15.05</v>
      </c>
    </row>
    <row r="59" spans="1:15" x14ac:dyDescent="0.2">
      <c r="A59">
        <v>4</v>
      </c>
      <c r="B59" t="s">
        <v>240</v>
      </c>
      <c r="C59">
        <v>22.8</v>
      </c>
      <c r="D59">
        <v>24</v>
      </c>
      <c r="E59">
        <v>23</v>
      </c>
      <c r="F59">
        <v>24.5</v>
      </c>
      <c r="G59">
        <v>22.9</v>
      </c>
      <c r="J59">
        <v>24.72</v>
      </c>
      <c r="K59">
        <v>23.18</v>
      </c>
      <c r="L59">
        <v>22.66</v>
      </c>
      <c r="M59">
        <v>24.53</v>
      </c>
      <c r="N59">
        <v>23.14</v>
      </c>
    </row>
    <row r="60" spans="1:15" x14ac:dyDescent="0.2">
      <c r="A60" t="s">
        <v>241</v>
      </c>
      <c r="B60" t="s">
        <v>242</v>
      </c>
      <c r="C60">
        <v>24.3</v>
      </c>
      <c r="D60">
        <v>25.5</v>
      </c>
      <c r="E60">
        <v>24.6</v>
      </c>
      <c r="F60">
        <v>26.1</v>
      </c>
      <c r="G60">
        <v>24.4</v>
      </c>
      <c r="J60">
        <v>24.72</v>
      </c>
      <c r="K60">
        <v>24.36</v>
      </c>
      <c r="L60">
        <v>24.4</v>
      </c>
      <c r="M60">
        <v>26.3</v>
      </c>
      <c r="N60">
        <v>24.23</v>
      </c>
    </row>
    <row r="61" spans="1:15" x14ac:dyDescent="0.2">
      <c r="A61">
        <v>3</v>
      </c>
      <c r="B61" s="3" t="s">
        <v>243</v>
      </c>
      <c r="C61" t="s">
        <v>218</v>
      </c>
      <c r="D61" t="s">
        <v>218</v>
      </c>
      <c r="E61">
        <v>6.45</v>
      </c>
      <c r="F61">
        <v>4</v>
      </c>
      <c r="G61">
        <v>1.88</v>
      </c>
      <c r="L61">
        <v>5.97</v>
      </c>
      <c r="M61">
        <v>3.68</v>
      </c>
      <c r="N61">
        <v>2.2999999999999998</v>
      </c>
    </row>
    <row r="62" spans="1:15" x14ac:dyDescent="0.2">
      <c r="A62">
        <v>4</v>
      </c>
      <c r="B62" t="s">
        <v>244</v>
      </c>
      <c r="C62" t="s">
        <v>218</v>
      </c>
      <c r="D62" t="s">
        <v>218</v>
      </c>
      <c r="E62">
        <v>4.8</v>
      </c>
      <c r="F62">
        <v>3.7</v>
      </c>
      <c r="G62">
        <v>3.42</v>
      </c>
      <c r="K62">
        <v>4.93</v>
      </c>
      <c r="L62">
        <v>4.67</v>
      </c>
      <c r="M62">
        <v>3.15</v>
      </c>
      <c r="N62">
        <v>2.44</v>
      </c>
    </row>
    <row r="63" spans="1:15" x14ac:dyDescent="0.2">
      <c r="A63">
        <v>6</v>
      </c>
      <c r="B63" s="3" t="s">
        <v>245</v>
      </c>
      <c r="C63" t="s">
        <v>246</v>
      </c>
      <c r="D63">
        <v>3.77</v>
      </c>
      <c r="E63">
        <v>2.15</v>
      </c>
      <c r="F63">
        <v>4.93</v>
      </c>
      <c r="G63">
        <v>4.68</v>
      </c>
      <c r="J63">
        <v>2.09</v>
      </c>
      <c r="K63">
        <v>4.9000000000000004</v>
      </c>
      <c r="L63">
        <v>1.77</v>
      </c>
      <c r="M63">
        <v>4.57</v>
      </c>
      <c r="N63">
        <v>4.63</v>
      </c>
    </row>
    <row r="64" spans="1:15" x14ac:dyDescent="0.2">
      <c r="A64">
        <v>7</v>
      </c>
      <c r="B64" t="s">
        <v>247</v>
      </c>
      <c r="C64">
        <v>7.45</v>
      </c>
      <c r="D64">
        <v>7</v>
      </c>
      <c r="E64">
        <v>6.41</v>
      </c>
      <c r="F64">
        <v>7.53</v>
      </c>
      <c r="G64">
        <v>7.63</v>
      </c>
      <c r="J64">
        <v>7.71</v>
      </c>
      <c r="K64">
        <v>5.37</v>
      </c>
      <c r="L64">
        <v>6.31</v>
      </c>
      <c r="M64">
        <v>7.44</v>
      </c>
      <c r="N64">
        <v>6.55</v>
      </c>
    </row>
    <row r="65" spans="1:14" x14ac:dyDescent="0.2">
      <c r="A65" t="s">
        <v>248</v>
      </c>
      <c r="B65" t="s">
        <v>249</v>
      </c>
      <c r="C65">
        <v>1.35</v>
      </c>
      <c r="D65">
        <v>1.9</v>
      </c>
      <c r="E65">
        <v>2.61</v>
      </c>
      <c r="F65">
        <v>1.48</v>
      </c>
      <c r="G65">
        <v>1.3</v>
      </c>
      <c r="J65">
        <v>0.85</v>
      </c>
      <c r="K65">
        <v>1.27</v>
      </c>
      <c r="L65">
        <v>3.23</v>
      </c>
      <c r="M65">
        <v>1.56</v>
      </c>
      <c r="N65">
        <v>1.03</v>
      </c>
    </row>
    <row r="66" spans="1:14" x14ac:dyDescent="0.2">
      <c r="A66">
        <v>8</v>
      </c>
      <c r="B66" t="s">
        <v>250</v>
      </c>
      <c r="C66">
        <v>4.1500000000000004</v>
      </c>
      <c r="D66">
        <v>3.8</v>
      </c>
      <c r="E66">
        <v>6.06</v>
      </c>
      <c r="F66">
        <v>5.34</v>
      </c>
      <c r="G66">
        <v>4.3600000000000003</v>
      </c>
      <c r="J66">
        <v>4.37</v>
      </c>
      <c r="K66">
        <v>4.3600000000000003</v>
      </c>
      <c r="L66">
        <v>4.91</v>
      </c>
      <c r="M66">
        <v>5.15</v>
      </c>
      <c r="N66">
        <v>4.79</v>
      </c>
    </row>
    <row r="67" spans="1:14" x14ac:dyDescent="0.2">
      <c r="A67">
        <v>9</v>
      </c>
      <c r="B67" t="s">
        <v>251</v>
      </c>
      <c r="C67">
        <v>3.23</v>
      </c>
      <c r="D67">
        <v>3.55</v>
      </c>
      <c r="E67">
        <v>2.57</v>
      </c>
      <c r="F67">
        <v>3.56</v>
      </c>
      <c r="G67">
        <v>2.85</v>
      </c>
      <c r="J67">
        <v>3.52</v>
      </c>
      <c r="K67">
        <v>3.79</v>
      </c>
      <c r="L67">
        <v>2.1</v>
      </c>
      <c r="M67">
        <v>3.39</v>
      </c>
      <c r="N67">
        <v>3.7</v>
      </c>
    </row>
    <row r="68" spans="1:14" x14ac:dyDescent="0.2">
      <c r="A68">
        <v>10</v>
      </c>
      <c r="B68" t="s">
        <v>252</v>
      </c>
      <c r="F68">
        <v>4.0599999999999996</v>
      </c>
      <c r="M68">
        <v>4.84</v>
      </c>
    </row>
    <row r="69" spans="1:14" x14ac:dyDescent="0.2">
      <c r="A69">
        <v>11</v>
      </c>
      <c r="B69" t="s">
        <v>253</v>
      </c>
      <c r="E69">
        <v>13.51</v>
      </c>
      <c r="F69">
        <v>14.14</v>
      </c>
      <c r="L69">
        <v>13.33</v>
      </c>
      <c r="M69">
        <v>13.74</v>
      </c>
    </row>
    <row r="70" spans="1:14" x14ac:dyDescent="0.2">
      <c r="A70">
        <v>12</v>
      </c>
      <c r="B70" t="s">
        <v>254</v>
      </c>
      <c r="E70">
        <v>11.87</v>
      </c>
      <c r="F70">
        <v>12.56</v>
      </c>
      <c r="L70">
        <v>12.03</v>
      </c>
      <c r="M70">
        <v>12.59</v>
      </c>
    </row>
    <row r="71" spans="1:14" x14ac:dyDescent="0.2">
      <c r="A71">
        <v>13</v>
      </c>
      <c r="B71" t="s">
        <v>255</v>
      </c>
      <c r="C71">
        <v>2.02</v>
      </c>
      <c r="D71">
        <v>2.1800000000000002</v>
      </c>
      <c r="E71">
        <v>0.54</v>
      </c>
      <c r="F71">
        <v>1.9</v>
      </c>
      <c r="G71">
        <v>1.85</v>
      </c>
      <c r="J71">
        <v>1.58</v>
      </c>
      <c r="K71">
        <v>2.65</v>
      </c>
      <c r="L71">
        <v>0.35</v>
      </c>
      <c r="M71">
        <v>1.44</v>
      </c>
      <c r="N71">
        <v>1.25</v>
      </c>
    </row>
    <row r="73" spans="1:14" x14ac:dyDescent="0.2">
      <c r="A73" s="3" t="s">
        <v>256</v>
      </c>
      <c r="C73">
        <v>2</v>
      </c>
      <c r="D73" t="s">
        <v>289</v>
      </c>
      <c r="E73">
        <v>7</v>
      </c>
      <c r="F73">
        <v>6</v>
      </c>
      <c r="G73">
        <v>6</v>
      </c>
      <c r="J73">
        <v>2</v>
      </c>
      <c r="K73">
        <v>4</v>
      </c>
      <c r="L73">
        <v>4</v>
      </c>
      <c r="M73">
        <v>6</v>
      </c>
      <c r="N73">
        <v>6</v>
      </c>
    </row>
    <row r="75" spans="1:14" x14ac:dyDescent="0.2">
      <c r="A75" t="s">
        <v>257</v>
      </c>
    </row>
    <row r="76" spans="1:14" x14ac:dyDescent="0.2">
      <c r="A76" t="s">
        <v>258</v>
      </c>
      <c r="C76" t="s">
        <v>218</v>
      </c>
      <c r="D76" t="s">
        <v>218</v>
      </c>
      <c r="E76">
        <v>1</v>
      </c>
      <c r="F76" t="s">
        <v>290</v>
      </c>
      <c r="G76" t="s">
        <v>218</v>
      </c>
      <c r="J76" t="s">
        <v>218</v>
      </c>
      <c r="K76" t="s">
        <v>218</v>
      </c>
      <c r="L76" t="s">
        <v>291</v>
      </c>
      <c r="M76">
        <v>3</v>
      </c>
      <c r="N76" t="s">
        <v>218</v>
      </c>
    </row>
    <row r="77" spans="1:14" x14ac:dyDescent="0.2">
      <c r="A77" t="s">
        <v>262</v>
      </c>
      <c r="E77">
        <v>2</v>
      </c>
      <c r="F77">
        <v>1</v>
      </c>
      <c r="L77" t="s">
        <v>261</v>
      </c>
      <c r="M77">
        <v>2</v>
      </c>
    </row>
    <row r="78" spans="1:14" x14ac:dyDescent="0.2">
      <c r="A78" t="s">
        <v>265</v>
      </c>
      <c r="E78">
        <v>2</v>
      </c>
      <c r="F78">
        <v>0</v>
      </c>
      <c r="L78">
        <v>1</v>
      </c>
      <c r="M78">
        <f>0</f>
        <v>0</v>
      </c>
    </row>
    <row r="79" spans="1:14" x14ac:dyDescent="0.2">
      <c r="A79" s="3" t="s">
        <v>267</v>
      </c>
      <c r="E79">
        <v>0</v>
      </c>
      <c r="F79">
        <v>2</v>
      </c>
      <c r="L79">
        <v>1</v>
      </c>
      <c r="M79" t="s">
        <v>292</v>
      </c>
    </row>
    <row r="80" spans="1:14" x14ac:dyDescent="0.2">
      <c r="A80" t="s">
        <v>272</v>
      </c>
      <c r="E80">
        <v>0</v>
      </c>
      <c r="F80" t="s">
        <v>273</v>
      </c>
      <c r="L80">
        <v>0</v>
      </c>
      <c r="M80">
        <v>1</v>
      </c>
    </row>
    <row r="81" spans="1:15" x14ac:dyDescent="0.2">
      <c r="A81" s="1" t="s">
        <v>274</v>
      </c>
      <c r="E81">
        <v>5</v>
      </c>
      <c r="F81" t="s">
        <v>293</v>
      </c>
      <c r="L81" t="s">
        <v>292</v>
      </c>
      <c r="M81" t="s">
        <v>294</v>
      </c>
    </row>
    <row r="83" spans="1:15" x14ac:dyDescent="0.2">
      <c r="A83" t="s">
        <v>282</v>
      </c>
    </row>
    <row r="90" spans="1:15" x14ac:dyDescent="0.2">
      <c r="A90" s="3" t="s">
        <v>295</v>
      </c>
    </row>
    <row r="92" spans="1:15" x14ac:dyDescent="0.2">
      <c r="A92" t="s">
        <v>217</v>
      </c>
    </row>
    <row r="93" spans="1:15" x14ac:dyDescent="0.2">
      <c r="A93" t="s">
        <v>220</v>
      </c>
    </row>
    <row r="94" spans="1:15" x14ac:dyDescent="0.2">
      <c r="A94" s="3" t="s">
        <v>221</v>
      </c>
      <c r="C94" t="s">
        <v>222</v>
      </c>
      <c r="D94" t="s">
        <v>223</v>
      </c>
      <c r="E94" t="s">
        <v>224</v>
      </c>
      <c r="F94" t="s">
        <v>225</v>
      </c>
      <c r="G94" t="s">
        <v>226</v>
      </c>
      <c r="H94" t="s">
        <v>227</v>
      </c>
      <c r="J94" t="s">
        <v>228</v>
      </c>
      <c r="K94" t="s">
        <v>229</v>
      </c>
      <c r="L94" t="s">
        <v>230</v>
      </c>
      <c r="M94" t="s">
        <v>231</v>
      </c>
      <c r="N94" t="s">
        <v>232</v>
      </c>
      <c r="O94" t="s">
        <v>233</v>
      </c>
    </row>
    <row r="95" spans="1:15" x14ac:dyDescent="0.2">
      <c r="A95">
        <v>1</v>
      </c>
      <c r="B95" t="s">
        <v>234</v>
      </c>
      <c r="C95" t="s">
        <v>235</v>
      </c>
      <c r="G95">
        <v>28.03</v>
      </c>
      <c r="H95" t="s">
        <v>296</v>
      </c>
      <c r="J95" t="s">
        <v>297</v>
      </c>
      <c r="K95">
        <v>33.07</v>
      </c>
      <c r="L95">
        <v>22.23</v>
      </c>
      <c r="M95">
        <v>31.43</v>
      </c>
      <c r="N95" t="s">
        <v>297</v>
      </c>
      <c r="O95" t="s">
        <v>297</v>
      </c>
    </row>
    <row r="96" spans="1:15" x14ac:dyDescent="0.2">
      <c r="A96">
        <v>2</v>
      </c>
      <c r="B96" t="s">
        <v>236</v>
      </c>
      <c r="C96">
        <v>38.18</v>
      </c>
      <c r="D96">
        <v>26.15</v>
      </c>
      <c r="E96">
        <v>24.74</v>
      </c>
      <c r="F96">
        <v>22.84</v>
      </c>
      <c r="H96">
        <v>27.55</v>
      </c>
      <c r="J96" s="3" t="s">
        <v>298</v>
      </c>
      <c r="O96">
        <v>28.4</v>
      </c>
    </row>
    <row r="97" spans="1:15" x14ac:dyDescent="0.2">
      <c r="A97" t="s">
        <v>237</v>
      </c>
      <c r="B97" t="s">
        <v>238</v>
      </c>
      <c r="G97">
        <v>22.56</v>
      </c>
      <c r="K97">
        <v>27.8</v>
      </c>
      <c r="L97" t="s">
        <v>299</v>
      </c>
      <c r="M97" t="s">
        <v>300</v>
      </c>
      <c r="N97" t="s">
        <v>301</v>
      </c>
    </row>
    <row r="98" spans="1:15" x14ac:dyDescent="0.2">
      <c r="A98">
        <v>3</v>
      </c>
      <c r="B98" t="s">
        <v>239</v>
      </c>
      <c r="C98">
        <v>9.56</v>
      </c>
      <c r="D98">
        <v>15.31</v>
      </c>
      <c r="E98">
        <v>15.86</v>
      </c>
      <c r="F98">
        <v>13.8</v>
      </c>
      <c r="G98">
        <v>13.81</v>
      </c>
      <c r="H98" t="s">
        <v>302</v>
      </c>
      <c r="J98">
        <v>9.74</v>
      </c>
      <c r="K98">
        <v>14.08</v>
      </c>
      <c r="L98">
        <v>16.95</v>
      </c>
      <c r="M98">
        <v>13.91</v>
      </c>
      <c r="N98">
        <v>14.49</v>
      </c>
      <c r="O98">
        <v>15.08</v>
      </c>
    </row>
    <row r="99" spans="1:15" x14ac:dyDescent="0.2">
      <c r="A99">
        <v>4</v>
      </c>
      <c r="B99" t="s">
        <v>240</v>
      </c>
      <c r="C99">
        <v>26.05</v>
      </c>
      <c r="D99">
        <v>27.77</v>
      </c>
      <c r="E99">
        <v>28.3</v>
      </c>
      <c r="F99">
        <v>26.36</v>
      </c>
      <c r="G99">
        <v>24.91</v>
      </c>
      <c r="H99">
        <v>23.32</v>
      </c>
      <c r="J99">
        <v>26.48</v>
      </c>
      <c r="K99">
        <v>27.5</v>
      </c>
      <c r="L99">
        <v>28.01</v>
      </c>
      <c r="M99">
        <v>27.05</v>
      </c>
      <c r="N99">
        <v>24.79</v>
      </c>
      <c r="O99">
        <v>23.61</v>
      </c>
    </row>
    <row r="100" spans="1:15" x14ac:dyDescent="0.2">
      <c r="A100" t="s">
        <v>241</v>
      </c>
      <c r="B100" t="s">
        <v>242</v>
      </c>
      <c r="C100">
        <v>26.05</v>
      </c>
      <c r="D100">
        <v>30.32</v>
      </c>
      <c r="E100">
        <v>28.8</v>
      </c>
      <c r="F100">
        <v>28.54</v>
      </c>
      <c r="G100">
        <v>26.31</v>
      </c>
      <c r="H100">
        <v>24.72</v>
      </c>
      <c r="J100">
        <v>28</v>
      </c>
      <c r="K100">
        <v>28.78</v>
      </c>
      <c r="L100">
        <v>30.22</v>
      </c>
      <c r="M100">
        <v>27.73</v>
      </c>
      <c r="N100">
        <v>26.28</v>
      </c>
      <c r="O100">
        <v>24.78</v>
      </c>
    </row>
    <row r="101" spans="1:15" x14ac:dyDescent="0.2">
      <c r="A101">
        <v>3</v>
      </c>
      <c r="B101" s="3" t="s">
        <v>243</v>
      </c>
      <c r="C101" t="s">
        <v>303</v>
      </c>
      <c r="D101">
        <v>6.05</v>
      </c>
      <c r="E101" t="s">
        <v>304</v>
      </c>
      <c r="F101">
        <v>4.5</v>
      </c>
      <c r="G101">
        <v>4.5</v>
      </c>
      <c r="H101" t="s">
        <v>305</v>
      </c>
      <c r="J101" t="s">
        <v>306</v>
      </c>
      <c r="K101">
        <v>6.35</v>
      </c>
      <c r="L101">
        <v>9.57</v>
      </c>
      <c r="M101">
        <v>4.24</v>
      </c>
      <c r="N101">
        <v>4.4000000000000004</v>
      </c>
      <c r="O101">
        <v>6.28</v>
      </c>
    </row>
    <row r="102" spans="1:15" x14ac:dyDescent="0.2">
      <c r="A102">
        <v>4</v>
      </c>
      <c r="B102" t="s">
        <v>244</v>
      </c>
      <c r="D102" t="s">
        <v>307</v>
      </c>
      <c r="E102">
        <v>6.13</v>
      </c>
      <c r="F102" t="s">
        <v>308</v>
      </c>
      <c r="G102">
        <v>4.67</v>
      </c>
      <c r="H102" t="s">
        <v>309</v>
      </c>
      <c r="J102" t="s">
        <v>310</v>
      </c>
      <c r="K102">
        <v>5.73</v>
      </c>
      <c r="L102">
        <v>5.28</v>
      </c>
      <c r="M102">
        <v>4.55</v>
      </c>
      <c r="N102" t="s">
        <v>311</v>
      </c>
      <c r="O102">
        <v>4.83</v>
      </c>
    </row>
    <row r="103" spans="1:15" x14ac:dyDescent="0.2">
      <c r="A103">
        <v>6</v>
      </c>
      <c r="B103" s="3" t="s">
        <v>245</v>
      </c>
      <c r="C103" t="s">
        <v>246</v>
      </c>
      <c r="D103">
        <v>4.75</v>
      </c>
      <c r="E103">
        <v>6.49</v>
      </c>
      <c r="F103">
        <v>4.51</v>
      </c>
      <c r="G103">
        <v>3.81</v>
      </c>
      <c r="H103" t="s">
        <v>302</v>
      </c>
      <c r="J103" t="s">
        <v>246</v>
      </c>
      <c r="K103">
        <v>4.45</v>
      </c>
      <c r="L103">
        <v>5.7</v>
      </c>
      <c r="M103">
        <v>3.79</v>
      </c>
      <c r="N103">
        <v>4.2699999999999996</v>
      </c>
      <c r="O103">
        <v>4.3499999999999996</v>
      </c>
    </row>
    <row r="104" spans="1:15" x14ac:dyDescent="0.2">
      <c r="A104">
        <v>7</v>
      </c>
      <c r="B104" t="s">
        <v>247</v>
      </c>
      <c r="C104">
        <v>4.9400000000000004</v>
      </c>
      <c r="D104">
        <v>8.1199999999999992</v>
      </c>
      <c r="E104">
        <v>7.36</v>
      </c>
      <c r="F104">
        <v>7</v>
      </c>
      <c r="G104">
        <v>7.21</v>
      </c>
      <c r="H104">
        <v>8.0399999999999991</v>
      </c>
      <c r="J104">
        <v>7.31</v>
      </c>
      <c r="K104">
        <v>6.32</v>
      </c>
      <c r="L104">
        <v>9.0500000000000007</v>
      </c>
      <c r="M104">
        <v>7.93</v>
      </c>
      <c r="N104">
        <v>7.68</v>
      </c>
      <c r="O104">
        <v>8.64</v>
      </c>
    </row>
    <row r="105" spans="1:15" x14ac:dyDescent="0.2">
      <c r="A105" t="s">
        <v>248</v>
      </c>
      <c r="B105" t="s">
        <v>249</v>
      </c>
      <c r="C105">
        <v>1.23</v>
      </c>
      <c r="D105">
        <v>1.32</v>
      </c>
      <c r="E105">
        <v>1.4</v>
      </c>
      <c r="F105">
        <v>2.3199999999999998</v>
      </c>
      <c r="G105">
        <v>1.47</v>
      </c>
      <c r="H105">
        <v>1.28</v>
      </c>
      <c r="J105">
        <v>2.4300000000000002</v>
      </c>
      <c r="K105">
        <v>1.48</v>
      </c>
      <c r="L105">
        <v>1.68</v>
      </c>
      <c r="M105">
        <v>1.86</v>
      </c>
      <c r="N105">
        <v>1.66</v>
      </c>
      <c r="O105">
        <v>1.4</v>
      </c>
    </row>
    <row r="106" spans="1:15" x14ac:dyDescent="0.2">
      <c r="A106">
        <v>8</v>
      </c>
      <c r="B106" t="s">
        <v>250</v>
      </c>
      <c r="C106">
        <v>5.33</v>
      </c>
      <c r="D106">
        <v>5.63</v>
      </c>
      <c r="E106">
        <v>6.49</v>
      </c>
      <c r="F106">
        <v>6.19</v>
      </c>
      <c r="G106">
        <v>5.1100000000000003</v>
      </c>
      <c r="H106">
        <v>5.58</v>
      </c>
      <c r="J106">
        <v>5.58</v>
      </c>
      <c r="K106">
        <v>5.96</v>
      </c>
      <c r="L106">
        <v>6.67</v>
      </c>
      <c r="M106">
        <v>5.71</v>
      </c>
      <c r="N106">
        <v>5.54</v>
      </c>
      <c r="O106">
        <v>5.27</v>
      </c>
    </row>
    <row r="107" spans="1:15" x14ac:dyDescent="0.2">
      <c r="A107">
        <v>9</v>
      </c>
      <c r="B107" t="s">
        <v>251</v>
      </c>
      <c r="C107">
        <v>4.4400000000000004</v>
      </c>
      <c r="D107">
        <v>3.06</v>
      </c>
      <c r="E107">
        <v>3.09</v>
      </c>
      <c r="F107">
        <v>2.61</v>
      </c>
      <c r="G107">
        <v>2.21</v>
      </c>
      <c r="H107">
        <v>2.2799999999999998</v>
      </c>
      <c r="J107">
        <v>3.8</v>
      </c>
      <c r="K107">
        <v>3.67</v>
      </c>
      <c r="L107">
        <v>3.73</v>
      </c>
      <c r="M107">
        <v>2.42</v>
      </c>
      <c r="N107">
        <v>2.4700000000000002</v>
      </c>
      <c r="O107">
        <v>2.82</v>
      </c>
    </row>
    <row r="108" spans="1:15" x14ac:dyDescent="0.2">
      <c r="A108">
        <v>10</v>
      </c>
      <c r="B108" t="s">
        <v>252</v>
      </c>
      <c r="C108">
        <v>1.68</v>
      </c>
      <c r="D108">
        <v>2.94</v>
      </c>
      <c r="E108">
        <v>2.4300000000000002</v>
      </c>
      <c r="F108" t="s">
        <v>312</v>
      </c>
      <c r="G108" t="s">
        <v>312</v>
      </c>
      <c r="H108" t="s">
        <v>312</v>
      </c>
      <c r="J108">
        <v>1.9</v>
      </c>
      <c r="K108">
        <v>2.41</v>
      </c>
      <c r="L108">
        <v>2.29</v>
      </c>
      <c r="M108" t="s">
        <v>313</v>
      </c>
      <c r="N108" t="s">
        <v>313</v>
      </c>
      <c r="O108" t="s">
        <v>312</v>
      </c>
    </row>
    <row r="109" spans="1:15" x14ac:dyDescent="0.2">
      <c r="A109">
        <v>11</v>
      </c>
      <c r="B109" t="s">
        <v>253</v>
      </c>
      <c r="C109" t="s">
        <v>314</v>
      </c>
      <c r="D109">
        <v>13.85</v>
      </c>
      <c r="E109">
        <v>14.58</v>
      </c>
      <c r="F109">
        <v>11.27</v>
      </c>
      <c r="G109">
        <v>11.06</v>
      </c>
      <c r="H109" t="s">
        <v>302</v>
      </c>
      <c r="J109" t="s">
        <v>315</v>
      </c>
      <c r="K109">
        <v>13.71</v>
      </c>
      <c r="L109" t="s">
        <v>316</v>
      </c>
      <c r="M109" t="s">
        <v>317</v>
      </c>
      <c r="N109">
        <v>10.68</v>
      </c>
      <c r="O109">
        <v>11.82</v>
      </c>
    </row>
    <row r="110" spans="1:15" x14ac:dyDescent="0.2">
      <c r="A110">
        <v>12</v>
      </c>
      <c r="B110" t="s">
        <v>254</v>
      </c>
      <c r="C110">
        <v>13.06</v>
      </c>
      <c r="D110">
        <v>11.55</v>
      </c>
      <c r="E110">
        <v>10.93</v>
      </c>
      <c r="F110">
        <v>10.39</v>
      </c>
      <c r="G110" t="s">
        <v>318</v>
      </c>
      <c r="H110">
        <v>10.54</v>
      </c>
      <c r="J110">
        <v>12.18</v>
      </c>
      <c r="K110" t="s">
        <v>319</v>
      </c>
      <c r="L110">
        <v>10.78</v>
      </c>
      <c r="M110">
        <v>11.64</v>
      </c>
      <c r="N110">
        <v>10.1</v>
      </c>
      <c r="O110">
        <v>12.07</v>
      </c>
    </row>
    <row r="111" spans="1:15" x14ac:dyDescent="0.2">
      <c r="A111">
        <v>13</v>
      </c>
      <c r="B111" t="s">
        <v>255</v>
      </c>
      <c r="C111">
        <v>1.62</v>
      </c>
      <c r="D111">
        <v>2.2000000000000002</v>
      </c>
      <c r="E111">
        <v>1.56</v>
      </c>
      <c r="F111">
        <v>1.21</v>
      </c>
      <c r="G111">
        <v>1.02</v>
      </c>
      <c r="H111" t="s">
        <v>302</v>
      </c>
      <c r="J111">
        <v>1.75</v>
      </c>
      <c r="K111">
        <v>1.66</v>
      </c>
      <c r="L111">
        <v>1.74</v>
      </c>
      <c r="M111">
        <v>0.8</v>
      </c>
      <c r="N111">
        <v>1.08</v>
      </c>
      <c r="O111">
        <v>0.74</v>
      </c>
    </row>
    <row r="113" spans="1:15" x14ac:dyDescent="0.2">
      <c r="A113" s="3" t="s">
        <v>256</v>
      </c>
      <c r="C113">
        <v>2</v>
      </c>
      <c r="D113">
        <v>5</v>
      </c>
      <c r="E113">
        <v>5</v>
      </c>
      <c r="F113">
        <v>5</v>
      </c>
      <c r="G113">
        <v>6</v>
      </c>
      <c r="H113">
        <v>6</v>
      </c>
      <c r="J113">
        <v>2</v>
      </c>
      <c r="K113">
        <v>5</v>
      </c>
      <c r="L113">
        <v>5</v>
      </c>
      <c r="M113">
        <v>7</v>
      </c>
      <c r="N113">
        <v>5</v>
      </c>
      <c r="O113">
        <v>6</v>
      </c>
    </row>
    <row r="115" spans="1:15" x14ac:dyDescent="0.2">
      <c r="A115" t="s">
        <v>257</v>
      </c>
    </row>
    <row r="116" spans="1:15" x14ac:dyDescent="0.2">
      <c r="A116" t="s">
        <v>258</v>
      </c>
      <c r="C116" t="s">
        <v>320</v>
      </c>
      <c r="D116">
        <v>1</v>
      </c>
      <c r="E116">
        <v>1</v>
      </c>
      <c r="F116">
        <v>0</v>
      </c>
      <c r="G116" t="s">
        <v>291</v>
      </c>
      <c r="H116">
        <v>0</v>
      </c>
      <c r="J116" t="s">
        <v>320</v>
      </c>
      <c r="K116">
        <v>1</v>
      </c>
      <c r="L116">
        <v>2</v>
      </c>
      <c r="M116" t="s">
        <v>321</v>
      </c>
      <c r="N116">
        <v>0</v>
      </c>
      <c r="O116" t="s">
        <v>322</v>
      </c>
    </row>
    <row r="117" spans="1:15" x14ac:dyDescent="0.2">
      <c r="A117" t="s">
        <v>262</v>
      </c>
      <c r="C117">
        <v>3</v>
      </c>
      <c r="D117">
        <v>5</v>
      </c>
      <c r="E117">
        <v>3</v>
      </c>
      <c r="F117">
        <v>3</v>
      </c>
      <c r="G117">
        <v>1</v>
      </c>
      <c r="H117" t="s">
        <v>290</v>
      </c>
      <c r="J117">
        <v>3</v>
      </c>
      <c r="K117">
        <v>4</v>
      </c>
      <c r="L117">
        <v>3</v>
      </c>
      <c r="M117" t="s">
        <v>323</v>
      </c>
      <c r="N117">
        <v>2</v>
      </c>
      <c r="O117" t="s">
        <v>290</v>
      </c>
    </row>
    <row r="118" spans="1:15" x14ac:dyDescent="0.2">
      <c r="A118" t="s">
        <v>265</v>
      </c>
      <c r="C118">
        <v>1</v>
      </c>
      <c r="D118">
        <v>1</v>
      </c>
      <c r="E118">
        <v>1</v>
      </c>
      <c r="F118">
        <v>2</v>
      </c>
      <c r="G118" t="s">
        <v>290</v>
      </c>
      <c r="H118">
        <v>1</v>
      </c>
      <c r="J118">
        <v>1</v>
      </c>
      <c r="K118">
        <v>1</v>
      </c>
      <c r="L118">
        <v>2</v>
      </c>
      <c r="M118">
        <v>2</v>
      </c>
      <c r="N118">
        <v>1</v>
      </c>
      <c r="O118">
        <v>1</v>
      </c>
    </row>
    <row r="119" spans="1:15" x14ac:dyDescent="0.2">
      <c r="A119" s="3" t="s">
        <v>267</v>
      </c>
      <c r="C119">
        <v>1</v>
      </c>
      <c r="D119" t="s">
        <v>320</v>
      </c>
      <c r="E119">
        <v>1</v>
      </c>
      <c r="F119">
        <v>1</v>
      </c>
      <c r="G119">
        <v>0</v>
      </c>
      <c r="H119">
        <v>2</v>
      </c>
      <c r="J119">
        <v>1</v>
      </c>
      <c r="K119">
        <v>1</v>
      </c>
      <c r="L119">
        <v>1</v>
      </c>
      <c r="M119">
        <v>1</v>
      </c>
      <c r="N119" t="s">
        <v>318</v>
      </c>
      <c r="O119">
        <v>3</v>
      </c>
    </row>
    <row r="120" spans="1:15" x14ac:dyDescent="0.2">
      <c r="A120" t="s">
        <v>272</v>
      </c>
      <c r="C120">
        <v>1</v>
      </c>
      <c r="D120">
        <v>1</v>
      </c>
      <c r="E120">
        <v>1</v>
      </c>
      <c r="F120">
        <v>0</v>
      </c>
      <c r="G120">
        <v>0</v>
      </c>
      <c r="H120">
        <v>0</v>
      </c>
      <c r="J120">
        <v>1</v>
      </c>
      <c r="K120">
        <v>1</v>
      </c>
      <c r="L120">
        <v>1</v>
      </c>
      <c r="M120" t="s">
        <v>313</v>
      </c>
      <c r="N120" t="s">
        <v>313</v>
      </c>
      <c r="O120">
        <v>0</v>
      </c>
    </row>
    <row r="121" spans="1:15" x14ac:dyDescent="0.2">
      <c r="A121" s="1" t="s">
        <v>274</v>
      </c>
      <c r="C121">
        <v>7</v>
      </c>
      <c r="D121">
        <v>9</v>
      </c>
      <c r="E121">
        <v>7</v>
      </c>
      <c r="F121">
        <v>6</v>
      </c>
      <c r="G121" t="s">
        <v>292</v>
      </c>
      <c r="H121" t="s">
        <v>324</v>
      </c>
      <c r="J121">
        <v>7</v>
      </c>
      <c r="K121">
        <v>8</v>
      </c>
      <c r="L121">
        <v>9</v>
      </c>
      <c r="M121" t="s">
        <v>325</v>
      </c>
      <c r="N121" s="3" t="s">
        <v>326</v>
      </c>
      <c r="O121" t="s">
        <v>327</v>
      </c>
    </row>
    <row r="123" spans="1:15" x14ac:dyDescent="0.2">
      <c r="A123" t="s">
        <v>282</v>
      </c>
    </row>
    <row r="125" spans="1:15" x14ac:dyDescent="0.2">
      <c r="C125" t="s">
        <v>328</v>
      </c>
      <c r="D125" t="s">
        <v>329</v>
      </c>
      <c r="H125" t="s">
        <v>330</v>
      </c>
      <c r="J125" t="s">
        <v>329</v>
      </c>
      <c r="N125" t="s">
        <v>331</v>
      </c>
      <c r="O125" t="s">
        <v>331</v>
      </c>
    </row>
    <row r="126" spans="1:15" x14ac:dyDescent="0.2">
      <c r="C126" t="s">
        <v>332</v>
      </c>
      <c r="D126" t="s">
        <v>333</v>
      </c>
      <c r="H126" t="s">
        <v>334</v>
      </c>
      <c r="J126" t="s">
        <v>333</v>
      </c>
    </row>
    <row r="127" spans="1:15" x14ac:dyDescent="0.2">
      <c r="C127" t="s">
        <v>335</v>
      </c>
    </row>
    <row r="128" spans="1:15" x14ac:dyDescent="0.2">
      <c r="C128" t="s">
        <v>336</v>
      </c>
    </row>
    <row r="129" spans="1:15" x14ac:dyDescent="0.2">
      <c r="C129" t="s">
        <v>337</v>
      </c>
    </row>
    <row r="140" spans="1:15" x14ac:dyDescent="0.2">
      <c r="A140" s="3" t="s">
        <v>338</v>
      </c>
    </row>
    <row r="142" spans="1:15" x14ac:dyDescent="0.2">
      <c r="A142" t="s">
        <v>217</v>
      </c>
      <c r="C142" t="s">
        <v>339</v>
      </c>
      <c r="J142" s="3" t="s">
        <v>340</v>
      </c>
    </row>
    <row r="143" spans="1:15" x14ac:dyDescent="0.2">
      <c r="A143" t="s">
        <v>220</v>
      </c>
    </row>
    <row r="144" spans="1:15" x14ac:dyDescent="0.2">
      <c r="A144" s="3" t="s">
        <v>221</v>
      </c>
      <c r="C144" t="s">
        <v>222</v>
      </c>
      <c r="D144" t="s">
        <v>223</v>
      </c>
      <c r="E144" s="3" t="s">
        <v>341</v>
      </c>
      <c r="F144" t="s">
        <v>225</v>
      </c>
      <c r="G144" t="s">
        <v>226</v>
      </c>
      <c r="H144" t="s">
        <v>227</v>
      </c>
      <c r="J144" t="s">
        <v>228</v>
      </c>
      <c r="K144" t="s">
        <v>229</v>
      </c>
      <c r="L144" t="s">
        <v>342</v>
      </c>
      <c r="M144" t="s">
        <v>231</v>
      </c>
      <c r="N144" t="s">
        <v>232</v>
      </c>
      <c r="O144" t="s">
        <v>233</v>
      </c>
    </row>
    <row r="145" spans="1:15" x14ac:dyDescent="0.2">
      <c r="A145">
        <v>1</v>
      </c>
      <c r="B145" t="s">
        <v>234</v>
      </c>
      <c r="C145" t="s">
        <v>235</v>
      </c>
      <c r="J145" t="s">
        <v>235</v>
      </c>
    </row>
    <row r="146" spans="1:15" x14ac:dyDescent="0.2">
      <c r="A146">
        <v>2</v>
      </c>
      <c r="B146" t="s">
        <v>236</v>
      </c>
      <c r="C146">
        <v>36</v>
      </c>
      <c r="D146">
        <v>32.36</v>
      </c>
      <c r="E146">
        <v>27.56</v>
      </c>
      <c r="F146">
        <v>27.46</v>
      </c>
      <c r="G146" t="s">
        <v>343</v>
      </c>
      <c r="H146" t="s">
        <v>344</v>
      </c>
      <c r="J146" t="s">
        <v>345</v>
      </c>
      <c r="K146">
        <v>31.53</v>
      </c>
      <c r="L146" t="s">
        <v>346</v>
      </c>
      <c r="M146">
        <v>27.6</v>
      </c>
      <c r="N146">
        <v>28.4</v>
      </c>
      <c r="O146">
        <v>26.73</v>
      </c>
    </row>
    <row r="147" spans="1:15" x14ac:dyDescent="0.2">
      <c r="A147" t="s">
        <v>237</v>
      </c>
      <c r="B147" t="s">
        <v>238</v>
      </c>
      <c r="C147" t="s">
        <v>218</v>
      </c>
      <c r="G147" t="s">
        <v>347</v>
      </c>
      <c r="H147" t="s">
        <v>288</v>
      </c>
      <c r="J147" t="s">
        <v>218</v>
      </c>
      <c r="L147" t="s">
        <v>218</v>
      </c>
      <c r="N147" t="s">
        <v>343</v>
      </c>
    </row>
    <row r="148" spans="1:15" x14ac:dyDescent="0.2">
      <c r="A148">
        <v>3</v>
      </c>
      <c r="B148" t="s">
        <v>239</v>
      </c>
      <c r="C148">
        <v>8.58</v>
      </c>
      <c r="D148">
        <v>13.08</v>
      </c>
      <c r="E148">
        <v>12.62</v>
      </c>
      <c r="F148">
        <v>12.5</v>
      </c>
      <c r="G148">
        <v>12.7</v>
      </c>
      <c r="H148" t="s">
        <v>218</v>
      </c>
      <c r="J148">
        <v>8.64</v>
      </c>
      <c r="K148">
        <v>11.39</v>
      </c>
      <c r="L148" t="s">
        <v>348</v>
      </c>
      <c r="M148">
        <v>12.35</v>
      </c>
      <c r="N148">
        <v>12.71</v>
      </c>
      <c r="O148" s="3" t="s">
        <v>349</v>
      </c>
    </row>
    <row r="149" spans="1:15" x14ac:dyDescent="0.2">
      <c r="A149">
        <v>4</v>
      </c>
      <c r="B149" t="s">
        <v>240</v>
      </c>
      <c r="C149">
        <v>23.57</v>
      </c>
      <c r="D149">
        <v>23.38</v>
      </c>
      <c r="E149">
        <v>25.33</v>
      </c>
      <c r="F149">
        <v>26.76</v>
      </c>
      <c r="G149">
        <v>24.19</v>
      </c>
      <c r="H149" t="s">
        <v>218</v>
      </c>
      <c r="J149">
        <v>23.03</v>
      </c>
      <c r="K149">
        <v>23.1</v>
      </c>
      <c r="L149">
        <v>26.4</v>
      </c>
      <c r="M149">
        <v>26.93</v>
      </c>
      <c r="N149">
        <v>24.01</v>
      </c>
      <c r="O149" t="s">
        <v>218</v>
      </c>
    </row>
    <row r="150" spans="1:15" x14ac:dyDescent="0.2">
      <c r="A150" t="s">
        <v>241</v>
      </c>
      <c r="B150" t="s">
        <v>242</v>
      </c>
      <c r="C150">
        <v>25.31</v>
      </c>
      <c r="D150">
        <v>26.17</v>
      </c>
      <c r="E150">
        <v>28.6</v>
      </c>
      <c r="F150">
        <v>29.24</v>
      </c>
      <c r="G150">
        <v>26.01</v>
      </c>
      <c r="H150" t="s">
        <v>350</v>
      </c>
      <c r="J150">
        <v>24.99</v>
      </c>
      <c r="K150">
        <v>26.12</v>
      </c>
      <c r="L150">
        <v>28.59</v>
      </c>
      <c r="M150">
        <v>28.69</v>
      </c>
      <c r="N150">
        <v>25.96</v>
      </c>
      <c r="O150" t="s">
        <v>351</v>
      </c>
    </row>
    <row r="151" spans="1:15" x14ac:dyDescent="0.2">
      <c r="A151">
        <v>3</v>
      </c>
      <c r="B151" s="3" t="s">
        <v>243</v>
      </c>
      <c r="C151" t="s">
        <v>218</v>
      </c>
      <c r="E151">
        <v>4.71</v>
      </c>
      <c r="F151">
        <v>3.74</v>
      </c>
      <c r="G151">
        <v>3.42</v>
      </c>
      <c r="H151" t="s">
        <v>218</v>
      </c>
      <c r="J151" t="s">
        <v>218</v>
      </c>
      <c r="K151" t="s">
        <v>218</v>
      </c>
      <c r="L151" t="s">
        <v>352</v>
      </c>
      <c r="M151">
        <v>3.79</v>
      </c>
      <c r="N151">
        <v>3.37</v>
      </c>
      <c r="O151" t="s">
        <v>218</v>
      </c>
    </row>
    <row r="152" spans="1:15" x14ac:dyDescent="0.2">
      <c r="A152">
        <v>4</v>
      </c>
      <c r="B152" t="s">
        <v>244</v>
      </c>
      <c r="C152" t="s">
        <v>218</v>
      </c>
      <c r="E152">
        <v>5.99</v>
      </c>
      <c r="F152">
        <v>4.99</v>
      </c>
      <c r="G152">
        <v>4.12</v>
      </c>
      <c r="H152" t="s">
        <v>218</v>
      </c>
      <c r="J152" t="s">
        <v>218</v>
      </c>
      <c r="K152" t="s">
        <v>218</v>
      </c>
      <c r="L152" t="s">
        <v>302</v>
      </c>
      <c r="M152">
        <v>5.69</v>
      </c>
      <c r="N152" t="s">
        <v>353</v>
      </c>
      <c r="O152" t="s">
        <v>218</v>
      </c>
    </row>
    <row r="153" spans="1:15" x14ac:dyDescent="0.2">
      <c r="A153">
        <v>6</v>
      </c>
      <c r="B153" s="3" t="s">
        <v>245</v>
      </c>
      <c r="C153" t="s">
        <v>246</v>
      </c>
      <c r="D153">
        <v>3.82</v>
      </c>
      <c r="E153" t="s">
        <v>331</v>
      </c>
      <c r="F153">
        <v>4.53</v>
      </c>
      <c r="G153">
        <v>4.7300000000000004</v>
      </c>
      <c r="H153" t="s">
        <v>218</v>
      </c>
      <c r="J153" t="s">
        <v>246</v>
      </c>
      <c r="K153">
        <v>2.5499999999999998</v>
      </c>
      <c r="M153">
        <v>3.69</v>
      </c>
      <c r="N153">
        <v>3.8</v>
      </c>
      <c r="O153" t="s">
        <v>218</v>
      </c>
    </row>
    <row r="154" spans="1:15" x14ac:dyDescent="0.2">
      <c r="A154">
        <v>7</v>
      </c>
      <c r="B154" t="s">
        <v>247</v>
      </c>
      <c r="C154">
        <v>8</v>
      </c>
      <c r="D154">
        <v>6.89</v>
      </c>
      <c r="E154">
        <v>4.7699999999999996</v>
      </c>
      <c r="F154">
        <v>4.93</v>
      </c>
      <c r="G154">
        <v>6.89</v>
      </c>
      <c r="H154" t="s">
        <v>218</v>
      </c>
      <c r="J154">
        <v>8.59</v>
      </c>
      <c r="K154">
        <v>6.62</v>
      </c>
      <c r="L154">
        <v>4.4800000000000004</v>
      </c>
      <c r="M154">
        <v>6.02</v>
      </c>
      <c r="N154">
        <v>6.78</v>
      </c>
      <c r="O154" t="s">
        <v>218</v>
      </c>
    </row>
    <row r="155" spans="1:15" x14ac:dyDescent="0.2">
      <c r="A155" t="s">
        <v>248</v>
      </c>
      <c r="B155" t="s">
        <v>249</v>
      </c>
      <c r="C155">
        <v>1.26</v>
      </c>
      <c r="D155">
        <v>1.07</v>
      </c>
      <c r="E155" t="s">
        <v>331</v>
      </c>
      <c r="F155">
        <v>2.39</v>
      </c>
      <c r="G155">
        <v>1.1499999999999999</v>
      </c>
      <c r="H155" t="s">
        <v>218</v>
      </c>
      <c r="J155">
        <v>1.33</v>
      </c>
      <c r="K155">
        <v>1.07</v>
      </c>
      <c r="L155" t="s">
        <v>318</v>
      </c>
      <c r="M155">
        <v>1.78</v>
      </c>
      <c r="N155">
        <v>1.29</v>
      </c>
      <c r="O155">
        <v>0.39</v>
      </c>
    </row>
    <row r="156" spans="1:15" x14ac:dyDescent="0.2">
      <c r="A156">
        <v>8</v>
      </c>
      <c r="B156" t="s">
        <v>250</v>
      </c>
      <c r="C156">
        <v>5.13</v>
      </c>
      <c r="D156">
        <v>4.3</v>
      </c>
      <c r="E156">
        <v>6.61</v>
      </c>
      <c r="F156">
        <v>5.7</v>
      </c>
      <c r="G156">
        <v>5.29</v>
      </c>
      <c r="H156" t="s">
        <v>218</v>
      </c>
      <c r="J156">
        <v>4.8099999999999996</v>
      </c>
      <c r="K156">
        <v>3.7</v>
      </c>
      <c r="L156" t="s">
        <v>318</v>
      </c>
      <c r="M156">
        <v>5.98</v>
      </c>
      <c r="N156">
        <v>5.1100000000000003</v>
      </c>
      <c r="O156" t="s">
        <v>218</v>
      </c>
    </row>
    <row r="157" spans="1:15" x14ac:dyDescent="0.2">
      <c r="A157">
        <v>9</v>
      </c>
      <c r="B157" t="s">
        <v>251</v>
      </c>
      <c r="C157">
        <v>5.0599999999999996</v>
      </c>
      <c r="D157">
        <v>5.34</v>
      </c>
      <c r="E157" t="s">
        <v>331</v>
      </c>
      <c r="F157">
        <v>2.78</v>
      </c>
      <c r="G157">
        <v>3.28</v>
      </c>
      <c r="H157" t="s">
        <v>218</v>
      </c>
      <c r="J157">
        <v>5.36</v>
      </c>
      <c r="K157">
        <v>6.39</v>
      </c>
      <c r="M157">
        <v>3.48</v>
      </c>
      <c r="N157">
        <v>3.41</v>
      </c>
      <c r="O157" t="s">
        <v>218</v>
      </c>
    </row>
    <row r="158" spans="1:15" x14ac:dyDescent="0.2">
      <c r="A158">
        <v>10</v>
      </c>
      <c r="B158" t="s">
        <v>252</v>
      </c>
      <c r="C158" t="s">
        <v>218</v>
      </c>
      <c r="D158" t="s">
        <v>218</v>
      </c>
      <c r="F158" t="s">
        <v>313</v>
      </c>
      <c r="G158" s="3" t="s">
        <v>354</v>
      </c>
      <c r="H158" t="s">
        <v>218</v>
      </c>
      <c r="J158" t="s">
        <v>312</v>
      </c>
      <c r="K158" t="s">
        <v>312</v>
      </c>
      <c r="M158" t="s">
        <v>313</v>
      </c>
      <c r="N158" s="3" t="s">
        <v>355</v>
      </c>
    </row>
    <row r="159" spans="1:15" x14ac:dyDescent="0.2">
      <c r="A159">
        <v>11</v>
      </c>
      <c r="B159" t="s">
        <v>253</v>
      </c>
      <c r="C159" t="s">
        <v>218</v>
      </c>
      <c r="D159" t="s">
        <v>218</v>
      </c>
      <c r="E159" t="s">
        <v>331</v>
      </c>
      <c r="F159">
        <v>13.77</v>
      </c>
      <c r="G159">
        <v>13.25</v>
      </c>
      <c r="H159" t="s">
        <v>218</v>
      </c>
      <c r="J159" t="s">
        <v>218</v>
      </c>
      <c r="K159" t="s">
        <v>218</v>
      </c>
      <c r="M159">
        <v>13.5</v>
      </c>
      <c r="N159">
        <v>14.1</v>
      </c>
      <c r="O159" t="s">
        <v>218</v>
      </c>
    </row>
    <row r="160" spans="1:15" x14ac:dyDescent="0.2">
      <c r="A160">
        <v>12</v>
      </c>
      <c r="B160" t="s">
        <v>254</v>
      </c>
      <c r="C160" t="s">
        <v>218</v>
      </c>
      <c r="D160" t="s">
        <v>218</v>
      </c>
      <c r="E160" t="s">
        <v>356</v>
      </c>
      <c r="F160">
        <v>11.99</v>
      </c>
      <c r="G160">
        <v>12.15</v>
      </c>
      <c r="H160" t="s">
        <v>218</v>
      </c>
      <c r="J160" t="s">
        <v>218</v>
      </c>
      <c r="K160" t="s">
        <v>218</v>
      </c>
      <c r="M160">
        <v>12.03</v>
      </c>
      <c r="N160">
        <v>12.89</v>
      </c>
      <c r="O160" t="s">
        <v>218</v>
      </c>
    </row>
    <row r="161" spans="1:15" x14ac:dyDescent="0.2">
      <c r="A161">
        <v>13</v>
      </c>
      <c r="B161" t="s">
        <v>255</v>
      </c>
      <c r="C161">
        <v>1.39</v>
      </c>
      <c r="D161">
        <v>2.58</v>
      </c>
      <c r="F161">
        <v>1.92</v>
      </c>
      <c r="G161">
        <v>1.66</v>
      </c>
      <c r="H161" t="s">
        <v>218</v>
      </c>
      <c r="J161">
        <v>1.52</v>
      </c>
      <c r="K161">
        <v>4.18</v>
      </c>
      <c r="L161" t="s">
        <v>357</v>
      </c>
      <c r="M161">
        <v>1.19</v>
      </c>
      <c r="N161">
        <v>1.28</v>
      </c>
      <c r="O161">
        <v>1.84</v>
      </c>
    </row>
    <row r="162" spans="1:15" x14ac:dyDescent="0.2">
      <c r="L162" t="s">
        <v>358</v>
      </c>
    </row>
    <row r="163" spans="1:15" x14ac:dyDescent="0.2">
      <c r="A163" s="3" t="s">
        <v>256</v>
      </c>
      <c r="C163">
        <v>2</v>
      </c>
      <c r="D163" t="s">
        <v>218</v>
      </c>
      <c r="E163" t="s">
        <v>359</v>
      </c>
      <c r="F163" t="s">
        <v>360</v>
      </c>
      <c r="G163" t="s">
        <v>360</v>
      </c>
      <c r="H163" t="s">
        <v>218</v>
      </c>
      <c r="J163">
        <v>2</v>
      </c>
      <c r="K163" t="s">
        <v>218</v>
      </c>
      <c r="L163" t="s">
        <v>361</v>
      </c>
      <c r="M163" t="s">
        <v>360</v>
      </c>
      <c r="N163" t="s">
        <v>360</v>
      </c>
      <c r="O163" t="s">
        <v>218</v>
      </c>
    </row>
    <row r="165" spans="1:15" x14ac:dyDescent="0.2">
      <c r="A165" t="s">
        <v>257</v>
      </c>
    </row>
    <row r="166" spans="1:15" x14ac:dyDescent="0.2">
      <c r="A166" t="s">
        <v>258</v>
      </c>
      <c r="C166" t="s">
        <v>218</v>
      </c>
      <c r="D166" t="s">
        <v>218</v>
      </c>
      <c r="E166" t="s">
        <v>361</v>
      </c>
      <c r="F166">
        <v>1</v>
      </c>
      <c r="G166" t="s">
        <v>271</v>
      </c>
      <c r="H166" t="s">
        <v>218</v>
      </c>
      <c r="J166" t="s">
        <v>218</v>
      </c>
      <c r="K166" t="s">
        <v>218</v>
      </c>
      <c r="L166" t="s">
        <v>361</v>
      </c>
      <c r="M166">
        <v>1</v>
      </c>
      <c r="N166">
        <v>2</v>
      </c>
      <c r="O166" t="s">
        <v>218</v>
      </c>
    </row>
    <row r="167" spans="1:15" x14ac:dyDescent="0.2">
      <c r="A167" t="s">
        <v>262</v>
      </c>
      <c r="F167" t="s">
        <v>261</v>
      </c>
      <c r="G167">
        <v>3</v>
      </c>
      <c r="M167">
        <v>3</v>
      </c>
      <c r="N167">
        <v>2</v>
      </c>
    </row>
    <row r="168" spans="1:15" x14ac:dyDescent="0.2">
      <c r="A168" t="s">
        <v>265</v>
      </c>
      <c r="F168" t="s">
        <v>273</v>
      </c>
      <c r="G168">
        <v>2</v>
      </c>
      <c r="M168">
        <v>3</v>
      </c>
      <c r="N168" t="s">
        <v>273</v>
      </c>
    </row>
    <row r="169" spans="1:15" x14ac:dyDescent="0.2">
      <c r="A169" s="3" t="s">
        <v>267</v>
      </c>
      <c r="F169" t="s">
        <v>273</v>
      </c>
      <c r="G169">
        <v>1</v>
      </c>
      <c r="M169">
        <v>1</v>
      </c>
      <c r="N169">
        <v>2</v>
      </c>
    </row>
    <row r="170" spans="1:15" x14ac:dyDescent="0.2">
      <c r="A170" t="s">
        <v>272</v>
      </c>
      <c r="F170" t="s">
        <v>313</v>
      </c>
      <c r="G170">
        <v>2</v>
      </c>
      <c r="M170" t="s">
        <v>313</v>
      </c>
      <c r="N170" t="s">
        <v>362</v>
      </c>
    </row>
    <row r="171" spans="1:15" x14ac:dyDescent="0.2">
      <c r="A171" s="1" t="s">
        <v>274</v>
      </c>
      <c r="F171" t="s">
        <v>363</v>
      </c>
      <c r="G171" t="s">
        <v>294</v>
      </c>
      <c r="M171" t="s">
        <v>364</v>
      </c>
      <c r="N171" t="s">
        <v>365</v>
      </c>
    </row>
    <row r="173" spans="1:15" x14ac:dyDescent="0.2">
      <c r="A173" t="s">
        <v>282</v>
      </c>
    </row>
    <row r="180" spans="1:3" x14ac:dyDescent="0.2">
      <c r="A180" s="3" t="s">
        <v>366</v>
      </c>
    </row>
    <row r="182" spans="1:3" x14ac:dyDescent="0.2">
      <c r="A182" t="s">
        <v>217</v>
      </c>
    </row>
    <row r="183" spans="1:3" x14ac:dyDescent="0.2">
      <c r="A183" t="s">
        <v>220</v>
      </c>
    </row>
    <row r="184" spans="1:3" x14ac:dyDescent="0.2">
      <c r="A184" s="3" t="s">
        <v>221</v>
      </c>
    </row>
    <row r="185" spans="1:3" x14ac:dyDescent="0.2">
      <c r="A185">
        <v>1</v>
      </c>
      <c r="B185" t="s">
        <v>234</v>
      </c>
      <c r="C185" s="7" t="s">
        <v>367</v>
      </c>
    </row>
    <row r="186" spans="1:3" x14ac:dyDescent="0.2">
      <c r="A186">
        <v>2</v>
      </c>
      <c r="B186" t="s">
        <v>236</v>
      </c>
    </row>
    <row r="187" spans="1:3" x14ac:dyDescent="0.2">
      <c r="A187" t="s">
        <v>237</v>
      </c>
      <c r="B187" t="s">
        <v>238</v>
      </c>
    </row>
    <row r="188" spans="1:3" x14ac:dyDescent="0.2">
      <c r="A188">
        <v>3</v>
      </c>
      <c r="B188" t="s">
        <v>239</v>
      </c>
    </row>
    <row r="189" spans="1:3" x14ac:dyDescent="0.2">
      <c r="A189">
        <v>4</v>
      </c>
      <c r="B189" t="s">
        <v>240</v>
      </c>
    </row>
    <row r="190" spans="1:3" x14ac:dyDescent="0.2">
      <c r="A190" t="s">
        <v>241</v>
      </c>
      <c r="B190" t="s">
        <v>242</v>
      </c>
    </row>
    <row r="191" spans="1:3" x14ac:dyDescent="0.2">
      <c r="A191">
        <v>3</v>
      </c>
      <c r="B191" s="3" t="s">
        <v>243</v>
      </c>
    </row>
    <row r="192" spans="1:3" x14ac:dyDescent="0.2">
      <c r="A192">
        <v>4</v>
      </c>
      <c r="B192" t="s">
        <v>244</v>
      </c>
    </row>
    <row r="193" spans="1:2" x14ac:dyDescent="0.2">
      <c r="A193">
        <v>6</v>
      </c>
      <c r="B193" s="3" t="s">
        <v>245</v>
      </c>
    </row>
    <row r="194" spans="1:2" x14ac:dyDescent="0.2">
      <c r="A194">
        <v>7</v>
      </c>
      <c r="B194" t="s">
        <v>247</v>
      </c>
    </row>
    <row r="195" spans="1:2" x14ac:dyDescent="0.2">
      <c r="A195" t="s">
        <v>248</v>
      </c>
      <c r="B195" t="s">
        <v>249</v>
      </c>
    </row>
    <row r="196" spans="1:2" x14ac:dyDescent="0.2">
      <c r="A196">
        <v>8</v>
      </c>
      <c r="B196" t="s">
        <v>250</v>
      </c>
    </row>
    <row r="197" spans="1:2" x14ac:dyDescent="0.2">
      <c r="A197">
        <v>9</v>
      </c>
      <c r="B197" t="s">
        <v>251</v>
      </c>
    </row>
    <row r="198" spans="1:2" x14ac:dyDescent="0.2">
      <c r="A198">
        <v>10</v>
      </c>
      <c r="B198" t="s">
        <v>252</v>
      </c>
    </row>
    <row r="199" spans="1:2" x14ac:dyDescent="0.2">
      <c r="A199">
        <v>11</v>
      </c>
      <c r="B199" t="s">
        <v>253</v>
      </c>
    </row>
    <row r="200" spans="1:2" x14ac:dyDescent="0.2">
      <c r="A200">
        <v>12</v>
      </c>
      <c r="B200" t="s">
        <v>254</v>
      </c>
    </row>
    <row r="201" spans="1:2" x14ac:dyDescent="0.2">
      <c r="A201">
        <v>13</v>
      </c>
      <c r="B201" t="s">
        <v>255</v>
      </c>
    </row>
    <row r="203" spans="1:2" x14ac:dyDescent="0.2">
      <c r="A203" s="3" t="s">
        <v>256</v>
      </c>
    </row>
    <row r="205" spans="1:2" x14ac:dyDescent="0.2">
      <c r="A205" t="s">
        <v>257</v>
      </c>
    </row>
    <row r="206" spans="1:2" x14ac:dyDescent="0.2">
      <c r="A206" t="s">
        <v>258</v>
      </c>
    </row>
    <row r="207" spans="1:2" x14ac:dyDescent="0.2">
      <c r="A207" t="s">
        <v>262</v>
      </c>
    </row>
    <row r="208" spans="1:2" x14ac:dyDescent="0.2">
      <c r="A208" t="s">
        <v>265</v>
      </c>
    </row>
    <row r="209" spans="1:3" x14ac:dyDescent="0.2">
      <c r="A209" s="3" t="s">
        <v>267</v>
      </c>
    </row>
    <row r="210" spans="1:3" x14ac:dyDescent="0.2">
      <c r="A210" t="s">
        <v>272</v>
      </c>
    </row>
    <row r="211" spans="1:3" x14ac:dyDescent="0.2">
      <c r="A211" s="1" t="s">
        <v>274</v>
      </c>
    </row>
    <row r="213" spans="1:3" x14ac:dyDescent="0.2">
      <c r="A213" t="s">
        <v>282</v>
      </c>
    </row>
    <row r="220" spans="1:3" x14ac:dyDescent="0.2">
      <c r="A220" s="3" t="s">
        <v>368</v>
      </c>
    </row>
    <row r="222" spans="1:3" x14ac:dyDescent="0.2">
      <c r="A222" t="s">
        <v>217</v>
      </c>
      <c r="C222" s="7" t="s">
        <v>367</v>
      </c>
    </row>
    <row r="223" spans="1:3" x14ac:dyDescent="0.2">
      <c r="A223" t="s">
        <v>220</v>
      </c>
    </row>
    <row r="224" spans="1:3" x14ac:dyDescent="0.2">
      <c r="A224" s="3" t="s">
        <v>221</v>
      </c>
    </row>
    <row r="225" spans="1:2" x14ac:dyDescent="0.2">
      <c r="A225">
        <v>1</v>
      </c>
      <c r="B225" t="s">
        <v>234</v>
      </c>
    </row>
    <row r="226" spans="1:2" x14ac:dyDescent="0.2">
      <c r="A226">
        <v>2</v>
      </c>
      <c r="B226" t="s">
        <v>236</v>
      </c>
    </row>
    <row r="227" spans="1:2" x14ac:dyDescent="0.2">
      <c r="A227" t="s">
        <v>237</v>
      </c>
      <c r="B227" t="s">
        <v>238</v>
      </c>
    </row>
    <row r="228" spans="1:2" x14ac:dyDescent="0.2">
      <c r="A228">
        <v>3</v>
      </c>
      <c r="B228" t="s">
        <v>239</v>
      </c>
    </row>
    <row r="229" spans="1:2" x14ac:dyDescent="0.2">
      <c r="A229">
        <v>4</v>
      </c>
      <c r="B229" t="s">
        <v>240</v>
      </c>
    </row>
    <row r="230" spans="1:2" x14ac:dyDescent="0.2">
      <c r="A230" t="s">
        <v>241</v>
      </c>
      <c r="B230" t="s">
        <v>242</v>
      </c>
    </row>
    <row r="231" spans="1:2" x14ac:dyDescent="0.2">
      <c r="A231">
        <v>3</v>
      </c>
      <c r="B231" s="3" t="s">
        <v>243</v>
      </c>
    </row>
    <row r="232" spans="1:2" x14ac:dyDescent="0.2">
      <c r="A232">
        <v>4</v>
      </c>
      <c r="B232" t="s">
        <v>244</v>
      </c>
    </row>
    <row r="233" spans="1:2" x14ac:dyDescent="0.2">
      <c r="A233">
        <v>6</v>
      </c>
      <c r="B233" s="3" t="s">
        <v>245</v>
      </c>
    </row>
    <row r="234" spans="1:2" x14ac:dyDescent="0.2">
      <c r="A234">
        <v>7</v>
      </c>
      <c r="B234" t="s">
        <v>247</v>
      </c>
    </row>
    <row r="235" spans="1:2" x14ac:dyDescent="0.2">
      <c r="A235" t="s">
        <v>248</v>
      </c>
      <c r="B235" t="s">
        <v>249</v>
      </c>
    </row>
    <row r="236" spans="1:2" x14ac:dyDescent="0.2">
      <c r="A236">
        <v>8</v>
      </c>
      <c r="B236" t="s">
        <v>250</v>
      </c>
    </row>
    <row r="237" spans="1:2" x14ac:dyDescent="0.2">
      <c r="A237">
        <v>9</v>
      </c>
      <c r="B237" t="s">
        <v>251</v>
      </c>
    </row>
    <row r="238" spans="1:2" x14ac:dyDescent="0.2">
      <c r="A238">
        <v>10</v>
      </c>
      <c r="B238" t="s">
        <v>252</v>
      </c>
    </row>
    <row r="239" spans="1:2" x14ac:dyDescent="0.2">
      <c r="A239">
        <v>11</v>
      </c>
      <c r="B239" t="s">
        <v>253</v>
      </c>
    </row>
    <row r="240" spans="1:2" x14ac:dyDescent="0.2">
      <c r="A240">
        <v>12</v>
      </c>
      <c r="B240" t="s">
        <v>254</v>
      </c>
    </row>
    <row r="241" spans="1:2" x14ac:dyDescent="0.2">
      <c r="A241">
        <v>13</v>
      </c>
      <c r="B241" t="s">
        <v>255</v>
      </c>
    </row>
    <row r="243" spans="1:2" x14ac:dyDescent="0.2">
      <c r="A243" s="3" t="s">
        <v>256</v>
      </c>
    </row>
    <row r="245" spans="1:2" x14ac:dyDescent="0.2">
      <c r="A245" t="s">
        <v>257</v>
      </c>
    </row>
    <row r="246" spans="1:2" x14ac:dyDescent="0.2">
      <c r="A246" t="s">
        <v>258</v>
      </c>
    </row>
    <row r="247" spans="1:2" x14ac:dyDescent="0.2">
      <c r="A247" t="s">
        <v>262</v>
      </c>
    </row>
    <row r="248" spans="1:2" x14ac:dyDescent="0.2">
      <c r="A248" t="s">
        <v>265</v>
      </c>
    </row>
    <row r="249" spans="1:2" x14ac:dyDescent="0.2">
      <c r="A249" s="3" t="s">
        <v>267</v>
      </c>
    </row>
    <row r="250" spans="1:2" x14ac:dyDescent="0.2">
      <c r="A250" t="s">
        <v>272</v>
      </c>
    </row>
    <row r="251" spans="1:2" x14ac:dyDescent="0.2">
      <c r="A251" s="1" t="s">
        <v>274</v>
      </c>
    </row>
    <row r="253" spans="1:2" x14ac:dyDescent="0.2">
      <c r="A253" t="s">
        <v>282</v>
      </c>
    </row>
    <row r="260" spans="1:15" x14ac:dyDescent="0.2">
      <c r="A260" s="3" t="s">
        <v>369</v>
      </c>
    </row>
    <row r="262" spans="1:15" x14ac:dyDescent="0.2">
      <c r="A262" t="s">
        <v>217</v>
      </c>
    </row>
    <row r="263" spans="1:15" x14ac:dyDescent="0.2">
      <c r="A263" t="s">
        <v>220</v>
      </c>
    </row>
    <row r="264" spans="1:15" x14ac:dyDescent="0.2">
      <c r="A264" s="3" t="s">
        <v>221</v>
      </c>
      <c r="C264" t="s">
        <v>222</v>
      </c>
      <c r="D264" t="s">
        <v>223</v>
      </c>
      <c r="E264" t="s">
        <v>224</v>
      </c>
      <c r="F264" t="s">
        <v>225</v>
      </c>
      <c r="G264" t="s">
        <v>226</v>
      </c>
      <c r="H264" t="s">
        <v>227</v>
      </c>
      <c r="J264" t="s">
        <v>228</v>
      </c>
      <c r="K264" t="s">
        <v>229</v>
      </c>
      <c r="L264" t="s">
        <v>230</v>
      </c>
      <c r="M264" t="s">
        <v>231</v>
      </c>
      <c r="N264" t="s">
        <v>232</v>
      </c>
      <c r="O264" t="s">
        <v>233</v>
      </c>
    </row>
    <row r="265" spans="1:15" x14ac:dyDescent="0.2">
      <c r="A265">
        <v>1</v>
      </c>
      <c r="B265" t="s">
        <v>234</v>
      </c>
      <c r="C265" t="s">
        <v>235</v>
      </c>
      <c r="J265" t="s">
        <v>235</v>
      </c>
    </row>
    <row r="266" spans="1:15" x14ac:dyDescent="0.2">
      <c r="A266">
        <v>2</v>
      </c>
      <c r="B266" t="s">
        <v>236</v>
      </c>
      <c r="C266">
        <v>36.94</v>
      </c>
      <c r="D266">
        <v>29.78</v>
      </c>
      <c r="E266">
        <v>27.83</v>
      </c>
      <c r="F266">
        <v>26.1</v>
      </c>
      <c r="G266">
        <v>26.59</v>
      </c>
      <c r="H266">
        <v>27.48</v>
      </c>
      <c r="J266">
        <v>35.340000000000003</v>
      </c>
      <c r="K266">
        <v>30.19</v>
      </c>
      <c r="L266">
        <v>27.79</v>
      </c>
      <c r="M266">
        <v>26.21</v>
      </c>
      <c r="N266">
        <v>26.6</v>
      </c>
      <c r="O266">
        <v>28.02</v>
      </c>
    </row>
    <row r="267" spans="1:15" x14ac:dyDescent="0.2">
      <c r="A267" t="s">
        <v>237</v>
      </c>
      <c r="B267" t="s">
        <v>238</v>
      </c>
      <c r="H267">
        <v>28.28</v>
      </c>
    </row>
    <row r="268" spans="1:15" x14ac:dyDescent="0.2">
      <c r="A268">
        <v>3</v>
      </c>
      <c r="B268" t="s">
        <v>239</v>
      </c>
      <c r="C268">
        <v>9.52</v>
      </c>
      <c r="D268">
        <v>12.15</v>
      </c>
      <c r="E268">
        <v>11.01</v>
      </c>
      <c r="F268">
        <v>11.68</v>
      </c>
      <c r="G268">
        <v>12.39</v>
      </c>
      <c r="H268">
        <v>10.52</v>
      </c>
      <c r="J268">
        <v>9.1</v>
      </c>
      <c r="K268">
        <v>11.94</v>
      </c>
      <c r="L268">
        <v>11.94</v>
      </c>
      <c r="M268">
        <v>11.84</v>
      </c>
      <c r="N268">
        <v>12.32</v>
      </c>
      <c r="O268">
        <v>12.21</v>
      </c>
    </row>
    <row r="269" spans="1:15" x14ac:dyDescent="0.2">
      <c r="A269">
        <v>4</v>
      </c>
      <c r="B269" t="s">
        <v>240</v>
      </c>
      <c r="C269">
        <v>25.6</v>
      </c>
      <c r="D269">
        <v>27.02</v>
      </c>
      <c r="E269">
        <v>26.27</v>
      </c>
      <c r="F269">
        <v>26.48</v>
      </c>
      <c r="G269">
        <v>25.3</v>
      </c>
      <c r="H269">
        <v>20.67</v>
      </c>
      <c r="J269">
        <v>24.28</v>
      </c>
      <c r="K269">
        <v>26.02</v>
      </c>
      <c r="L269">
        <v>25.55</v>
      </c>
      <c r="M269">
        <v>26.26</v>
      </c>
      <c r="N269">
        <v>25.38</v>
      </c>
      <c r="O269">
        <v>20.2</v>
      </c>
    </row>
    <row r="270" spans="1:15" x14ac:dyDescent="0.2">
      <c r="A270" t="s">
        <v>241</v>
      </c>
      <c r="B270" t="s">
        <v>242</v>
      </c>
      <c r="C270">
        <v>27.38</v>
      </c>
      <c r="D270">
        <v>29.5</v>
      </c>
      <c r="E270">
        <v>29.3</v>
      </c>
      <c r="F270">
        <v>28.42</v>
      </c>
      <c r="G270">
        <v>27.99</v>
      </c>
      <c r="H270">
        <v>23.23</v>
      </c>
      <c r="J270">
        <v>25.46</v>
      </c>
      <c r="K270">
        <v>27.8</v>
      </c>
      <c r="L270">
        <v>28.26</v>
      </c>
      <c r="M270">
        <v>27.89</v>
      </c>
      <c r="N270">
        <v>26.09</v>
      </c>
      <c r="O270">
        <v>22.44</v>
      </c>
    </row>
    <row r="271" spans="1:15" x14ac:dyDescent="0.2">
      <c r="A271">
        <v>3</v>
      </c>
      <c r="B271" s="3" t="s">
        <v>243</v>
      </c>
      <c r="C271">
        <v>5.57</v>
      </c>
      <c r="D271">
        <v>4.8</v>
      </c>
      <c r="E271">
        <v>3.97</v>
      </c>
      <c r="F271">
        <v>4.07</v>
      </c>
      <c r="G271">
        <v>4.2699999999999996</v>
      </c>
      <c r="H271">
        <v>3.21</v>
      </c>
      <c r="J271" s="3" t="s">
        <v>370</v>
      </c>
      <c r="K271" t="s">
        <v>371</v>
      </c>
      <c r="L271" t="s">
        <v>372</v>
      </c>
      <c r="M271">
        <v>4.24</v>
      </c>
      <c r="N271">
        <v>4.28</v>
      </c>
      <c r="O271">
        <v>3.39</v>
      </c>
    </row>
    <row r="272" spans="1:15" x14ac:dyDescent="0.2">
      <c r="A272">
        <v>4</v>
      </c>
      <c r="B272" t="s">
        <v>244</v>
      </c>
      <c r="D272">
        <v>5.49</v>
      </c>
      <c r="E272">
        <v>4.72</v>
      </c>
      <c r="F272">
        <v>4.21</v>
      </c>
      <c r="G272">
        <v>4.33</v>
      </c>
      <c r="H272">
        <v>3.49</v>
      </c>
      <c r="K272" t="s">
        <v>373</v>
      </c>
      <c r="L272" t="s">
        <v>374</v>
      </c>
      <c r="M272">
        <v>4.12</v>
      </c>
      <c r="N272">
        <v>4.34</v>
      </c>
      <c r="O272">
        <v>3.49</v>
      </c>
    </row>
    <row r="273" spans="1:15" x14ac:dyDescent="0.2">
      <c r="A273">
        <v>6</v>
      </c>
      <c r="B273" s="3" t="s">
        <v>245</v>
      </c>
      <c r="C273" t="s">
        <v>246</v>
      </c>
      <c r="D273">
        <v>2.84</v>
      </c>
      <c r="E273">
        <v>3.14</v>
      </c>
      <c r="F273">
        <v>3.09</v>
      </c>
      <c r="G273">
        <v>3.6</v>
      </c>
      <c r="H273">
        <v>3.2</v>
      </c>
      <c r="J273" t="s">
        <v>246</v>
      </c>
      <c r="K273">
        <v>3.26</v>
      </c>
      <c r="L273">
        <v>3.23</v>
      </c>
      <c r="M273">
        <v>2.5299999999999998</v>
      </c>
      <c r="N273">
        <v>2.57</v>
      </c>
      <c r="O273">
        <v>3.37</v>
      </c>
    </row>
    <row r="274" spans="1:15" x14ac:dyDescent="0.2">
      <c r="A274">
        <v>7</v>
      </c>
      <c r="B274" t="s">
        <v>247</v>
      </c>
      <c r="C274">
        <v>9.66</v>
      </c>
      <c r="D274">
        <v>6.8</v>
      </c>
      <c r="E274">
        <v>5.59</v>
      </c>
      <c r="F274">
        <v>6.91</v>
      </c>
      <c r="G274">
        <v>6.6</v>
      </c>
      <c r="H274">
        <v>5.71</v>
      </c>
      <c r="J274">
        <v>7.65</v>
      </c>
      <c r="K274">
        <v>6.95</v>
      </c>
      <c r="L274">
        <v>6.35</v>
      </c>
      <c r="M274">
        <v>7.16</v>
      </c>
      <c r="N274">
        <v>7.52</v>
      </c>
      <c r="O274">
        <v>7.72</v>
      </c>
    </row>
    <row r="275" spans="1:15" x14ac:dyDescent="0.2">
      <c r="A275" t="s">
        <v>248</v>
      </c>
      <c r="B275" t="s">
        <v>249</v>
      </c>
      <c r="C275">
        <v>0.97</v>
      </c>
      <c r="D275">
        <v>1.49</v>
      </c>
      <c r="E275">
        <v>1.47</v>
      </c>
      <c r="F275">
        <v>1.84</v>
      </c>
      <c r="G275">
        <v>1.43</v>
      </c>
      <c r="H275">
        <v>0.76</v>
      </c>
      <c r="J275">
        <v>0.83</v>
      </c>
      <c r="K275">
        <v>1.52</v>
      </c>
      <c r="L275">
        <v>1.47</v>
      </c>
      <c r="M275">
        <v>1.92</v>
      </c>
      <c r="N275">
        <v>1.48</v>
      </c>
      <c r="O275">
        <v>0.66</v>
      </c>
    </row>
    <row r="276" spans="1:15" x14ac:dyDescent="0.2">
      <c r="A276">
        <v>8</v>
      </c>
      <c r="B276" t="s">
        <v>250</v>
      </c>
      <c r="C276">
        <v>5.84</v>
      </c>
      <c r="D276">
        <v>6.22</v>
      </c>
      <c r="E276">
        <v>5.77</v>
      </c>
      <c r="F276">
        <v>5.79</v>
      </c>
      <c r="G276">
        <v>5.17</v>
      </c>
      <c r="H276">
        <v>4.87</v>
      </c>
      <c r="J276">
        <v>5.52</v>
      </c>
      <c r="K276">
        <v>5.9</v>
      </c>
      <c r="L276">
        <v>5.67</v>
      </c>
      <c r="M276">
        <v>5.78</v>
      </c>
      <c r="N276">
        <v>5.34</v>
      </c>
      <c r="O276">
        <v>4.47</v>
      </c>
    </row>
    <row r="277" spans="1:15" x14ac:dyDescent="0.2">
      <c r="A277">
        <v>9</v>
      </c>
      <c r="B277" t="s">
        <v>251</v>
      </c>
      <c r="C277">
        <v>3.35</v>
      </c>
      <c r="D277">
        <v>3.76</v>
      </c>
      <c r="E277">
        <v>4.04</v>
      </c>
      <c r="F277">
        <v>2.78</v>
      </c>
      <c r="G277">
        <v>3.12</v>
      </c>
      <c r="H277">
        <v>0.95</v>
      </c>
      <c r="J277">
        <v>3.38</v>
      </c>
      <c r="K277">
        <v>3.38</v>
      </c>
      <c r="L277">
        <v>3.96</v>
      </c>
      <c r="M277">
        <v>3.13</v>
      </c>
      <c r="N277">
        <v>2.93</v>
      </c>
      <c r="O277">
        <v>1.85</v>
      </c>
    </row>
    <row r="278" spans="1:15" x14ac:dyDescent="0.2">
      <c r="A278">
        <v>10</v>
      </c>
      <c r="B278" t="s">
        <v>252</v>
      </c>
      <c r="C278">
        <v>3.04</v>
      </c>
      <c r="D278">
        <v>4.07</v>
      </c>
      <c r="E278">
        <v>4.51</v>
      </c>
      <c r="F278">
        <v>3.06</v>
      </c>
      <c r="G278">
        <v>3.35</v>
      </c>
      <c r="H278">
        <v>2.9</v>
      </c>
      <c r="J278">
        <v>3.2</v>
      </c>
      <c r="K278">
        <v>4.21</v>
      </c>
      <c r="L278">
        <v>4.2</v>
      </c>
      <c r="M278">
        <v>3.45</v>
      </c>
      <c r="N278">
        <v>3.09</v>
      </c>
      <c r="O278">
        <v>2.67</v>
      </c>
    </row>
    <row r="279" spans="1:15" x14ac:dyDescent="0.2">
      <c r="A279">
        <v>11</v>
      </c>
      <c r="B279" t="s">
        <v>253</v>
      </c>
      <c r="C279">
        <v>15.53</v>
      </c>
      <c r="D279">
        <v>15.33</v>
      </c>
      <c r="E279">
        <v>13.25</v>
      </c>
      <c r="F279">
        <v>13.23</v>
      </c>
      <c r="G279">
        <v>13.24</v>
      </c>
      <c r="H279">
        <v>12.84</v>
      </c>
      <c r="J279">
        <v>15.25</v>
      </c>
      <c r="K279">
        <v>14.62</v>
      </c>
      <c r="L279">
        <v>13.74</v>
      </c>
      <c r="M279">
        <v>13.26</v>
      </c>
      <c r="N279">
        <v>13.36</v>
      </c>
      <c r="O279">
        <v>12.88</v>
      </c>
    </row>
    <row r="280" spans="1:15" x14ac:dyDescent="0.2">
      <c r="A280">
        <v>12</v>
      </c>
      <c r="B280" t="s">
        <v>254</v>
      </c>
      <c r="C280">
        <v>13.72</v>
      </c>
      <c r="D280">
        <v>13.8</v>
      </c>
      <c r="E280">
        <v>12.21</v>
      </c>
      <c r="F280">
        <v>11.64</v>
      </c>
      <c r="G280">
        <v>11.59</v>
      </c>
      <c r="H280">
        <v>10.98</v>
      </c>
      <c r="J280">
        <v>12.79</v>
      </c>
      <c r="K280">
        <v>12.99</v>
      </c>
      <c r="L280">
        <v>12.33</v>
      </c>
      <c r="M280">
        <v>11.19</v>
      </c>
      <c r="N280">
        <v>11.87</v>
      </c>
      <c r="O280">
        <v>11.45</v>
      </c>
    </row>
    <row r="281" spans="1:15" x14ac:dyDescent="0.2">
      <c r="A281">
        <v>13</v>
      </c>
      <c r="B281" t="s">
        <v>255</v>
      </c>
      <c r="C281">
        <v>0.67</v>
      </c>
      <c r="D281">
        <v>1.82</v>
      </c>
      <c r="E281">
        <v>1.74</v>
      </c>
      <c r="F281">
        <v>1.37</v>
      </c>
      <c r="G281">
        <v>1.2</v>
      </c>
      <c r="H281">
        <v>1.78</v>
      </c>
      <c r="J281">
        <v>0.89</v>
      </c>
      <c r="K281">
        <v>1.8</v>
      </c>
      <c r="L281">
        <v>1.91</v>
      </c>
      <c r="M281">
        <v>1.48</v>
      </c>
      <c r="N281">
        <v>1.31</v>
      </c>
      <c r="O281">
        <v>1.63</v>
      </c>
    </row>
    <row r="283" spans="1:15" x14ac:dyDescent="0.2">
      <c r="A283" s="3" t="s">
        <v>256</v>
      </c>
      <c r="C283">
        <v>2</v>
      </c>
      <c r="D283">
        <v>7</v>
      </c>
      <c r="E283">
        <v>7</v>
      </c>
      <c r="F283">
        <v>5</v>
      </c>
      <c r="G283">
        <v>6</v>
      </c>
      <c r="H283" t="s">
        <v>218</v>
      </c>
      <c r="J283">
        <v>2</v>
      </c>
      <c r="K283">
        <v>7</v>
      </c>
      <c r="L283">
        <v>7</v>
      </c>
      <c r="M283">
        <v>5</v>
      </c>
      <c r="N283">
        <v>6</v>
      </c>
      <c r="O283">
        <v>6</v>
      </c>
    </row>
    <row r="285" spans="1:15" x14ac:dyDescent="0.2">
      <c r="A285" t="s">
        <v>257</v>
      </c>
    </row>
    <row r="286" spans="1:15" x14ac:dyDescent="0.2">
      <c r="A286" t="s">
        <v>258</v>
      </c>
      <c r="C286" t="s">
        <v>270</v>
      </c>
      <c r="D286">
        <v>4</v>
      </c>
      <c r="E286">
        <v>3</v>
      </c>
      <c r="F286">
        <v>4</v>
      </c>
      <c r="G286" t="s">
        <v>375</v>
      </c>
      <c r="H286">
        <v>3</v>
      </c>
      <c r="J286" t="s">
        <v>261</v>
      </c>
      <c r="K286">
        <v>2</v>
      </c>
      <c r="L286" t="s">
        <v>290</v>
      </c>
      <c r="M286" t="s">
        <v>376</v>
      </c>
      <c r="N286">
        <v>1</v>
      </c>
      <c r="O286">
        <v>2</v>
      </c>
    </row>
    <row r="287" spans="1:15" x14ac:dyDescent="0.2">
      <c r="A287" t="s">
        <v>262</v>
      </c>
      <c r="C287">
        <v>3</v>
      </c>
      <c r="D287">
        <v>6</v>
      </c>
      <c r="E287">
        <v>3</v>
      </c>
      <c r="F287">
        <v>4</v>
      </c>
      <c r="G287" t="s">
        <v>261</v>
      </c>
      <c r="H287">
        <v>3</v>
      </c>
      <c r="J287">
        <v>3</v>
      </c>
      <c r="K287">
        <v>4</v>
      </c>
      <c r="L287" t="s">
        <v>323</v>
      </c>
      <c r="M287" t="s">
        <v>324</v>
      </c>
      <c r="N287">
        <v>5</v>
      </c>
      <c r="O287">
        <v>4</v>
      </c>
    </row>
    <row r="288" spans="1:15" x14ac:dyDescent="0.2">
      <c r="A288" t="s">
        <v>265</v>
      </c>
      <c r="C288">
        <v>1</v>
      </c>
      <c r="D288" t="s">
        <v>261</v>
      </c>
      <c r="E288">
        <v>1</v>
      </c>
      <c r="F288">
        <v>3</v>
      </c>
      <c r="G288">
        <v>2</v>
      </c>
      <c r="H288">
        <v>1</v>
      </c>
      <c r="J288" t="s">
        <v>377</v>
      </c>
      <c r="K288">
        <v>2</v>
      </c>
      <c r="L288">
        <v>1</v>
      </c>
      <c r="M288">
        <v>2</v>
      </c>
      <c r="N288">
        <v>2</v>
      </c>
      <c r="O288">
        <v>1</v>
      </c>
    </row>
    <row r="289" spans="1:15" x14ac:dyDescent="0.2">
      <c r="A289" s="3" t="s">
        <v>267</v>
      </c>
      <c r="C289">
        <v>2</v>
      </c>
      <c r="D289">
        <v>1</v>
      </c>
      <c r="E289">
        <v>1</v>
      </c>
      <c r="F289">
        <v>1</v>
      </c>
      <c r="G289">
        <v>1</v>
      </c>
      <c r="H289" t="s">
        <v>261</v>
      </c>
      <c r="J289">
        <v>1</v>
      </c>
      <c r="K289">
        <v>1</v>
      </c>
      <c r="L289" t="s">
        <v>377</v>
      </c>
      <c r="M289">
        <v>1</v>
      </c>
      <c r="N289">
        <v>1</v>
      </c>
      <c r="O289">
        <v>3</v>
      </c>
    </row>
    <row r="290" spans="1:15" x14ac:dyDescent="0.2">
      <c r="A290" t="s">
        <v>272</v>
      </c>
      <c r="C290">
        <v>1</v>
      </c>
      <c r="D290">
        <v>1</v>
      </c>
      <c r="E290">
        <v>1</v>
      </c>
      <c r="F290">
        <v>1</v>
      </c>
      <c r="G290">
        <v>1</v>
      </c>
      <c r="H290">
        <v>1</v>
      </c>
      <c r="J290" t="s">
        <v>273</v>
      </c>
      <c r="K290">
        <v>1</v>
      </c>
      <c r="L290">
        <v>1</v>
      </c>
      <c r="M290">
        <v>1</v>
      </c>
      <c r="N290">
        <v>1</v>
      </c>
      <c r="O290">
        <v>1</v>
      </c>
    </row>
    <row r="291" spans="1:15" x14ac:dyDescent="0.2">
      <c r="A291" s="1" t="s">
        <v>274</v>
      </c>
      <c r="C291">
        <v>7</v>
      </c>
      <c r="D291" t="s">
        <v>378</v>
      </c>
      <c r="E291">
        <v>9</v>
      </c>
      <c r="F291">
        <v>13</v>
      </c>
      <c r="G291" t="s">
        <v>294</v>
      </c>
      <c r="H291" t="s">
        <v>379</v>
      </c>
      <c r="J291" t="s">
        <v>380</v>
      </c>
      <c r="K291">
        <v>10</v>
      </c>
      <c r="L291" t="s">
        <v>381</v>
      </c>
      <c r="M291" t="s">
        <v>382</v>
      </c>
      <c r="N291">
        <v>10</v>
      </c>
      <c r="O291">
        <v>11</v>
      </c>
    </row>
    <row r="293" spans="1:15" x14ac:dyDescent="0.2">
      <c r="A293" t="s">
        <v>282</v>
      </c>
    </row>
    <row r="294" spans="1:15" x14ac:dyDescent="0.2">
      <c r="H294" t="s">
        <v>383</v>
      </c>
      <c r="O294" t="s">
        <v>384</v>
      </c>
    </row>
    <row r="295" spans="1:15" x14ac:dyDescent="0.2">
      <c r="H295" t="s">
        <v>334</v>
      </c>
      <c r="O295" t="s">
        <v>334</v>
      </c>
    </row>
    <row r="300" spans="1:15" x14ac:dyDescent="0.2">
      <c r="A300" s="1" t="s">
        <v>385</v>
      </c>
    </row>
    <row r="310" spans="1:15" x14ac:dyDescent="0.2">
      <c r="A310" s="5" t="s">
        <v>386</v>
      </c>
    </row>
    <row r="313" spans="1:15" x14ac:dyDescent="0.2">
      <c r="A313" s="3" t="s">
        <v>387</v>
      </c>
    </row>
    <row r="314" spans="1:15" x14ac:dyDescent="0.2">
      <c r="A314" t="s">
        <v>220</v>
      </c>
      <c r="C314" t="s">
        <v>222</v>
      </c>
      <c r="D314" t="s">
        <v>223</v>
      </c>
      <c r="E314" t="s">
        <v>224</v>
      </c>
      <c r="F314" t="s">
        <v>225</v>
      </c>
      <c r="G314" t="s">
        <v>226</v>
      </c>
      <c r="H314" t="s">
        <v>227</v>
      </c>
      <c r="J314" t="s">
        <v>228</v>
      </c>
      <c r="K314" t="s">
        <v>229</v>
      </c>
      <c r="L314" t="s">
        <v>230</v>
      </c>
      <c r="M314" t="s">
        <v>231</v>
      </c>
      <c r="N314" t="s">
        <v>232</v>
      </c>
      <c r="O314" t="s">
        <v>233</v>
      </c>
    </row>
    <row r="315" spans="1:15" x14ac:dyDescent="0.2">
      <c r="A315">
        <v>1</v>
      </c>
      <c r="B315" t="s">
        <v>234</v>
      </c>
      <c r="C315" t="s">
        <v>388</v>
      </c>
      <c r="J315" t="s">
        <v>388</v>
      </c>
    </row>
    <row r="316" spans="1:15" x14ac:dyDescent="0.2">
      <c r="A316">
        <v>2</v>
      </c>
      <c r="B316" t="s">
        <v>236</v>
      </c>
      <c r="C316">
        <v>34.479999999999997</v>
      </c>
      <c r="D316">
        <v>31.52</v>
      </c>
      <c r="E316">
        <v>31.04</v>
      </c>
      <c r="F316">
        <v>29.71</v>
      </c>
      <c r="G316">
        <v>30.5</v>
      </c>
      <c r="H316">
        <v>29.79</v>
      </c>
      <c r="J316">
        <v>34.65</v>
      </c>
      <c r="K316">
        <v>30.7</v>
      </c>
      <c r="L316">
        <v>30.44</v>
      </c>
      <c r="M316">
        <v>29.99</v>
      </c>
      <c r="N316">
        <v>30.41</v>
      </c>
      <c r="O316">
        <v>32.79</v>
      </c>
    </row>
    <row r="317" spans="1:15" x14ac:dyDescent="0.2">
      <c r="A317" t="s">
        <v>237</v>
      </c>
      <c r="B317" t="s">
        <v>238</v>
      </c>
    </row>
    <row r="318" spans="1:15" x14ac:dyDescent="0.2">
      <c r="A318">
        <v>3</v>
      </c>
      <c r="B318" t="s">
        <v>389</v>
      </c>
      <c r="C318">
        <v>10.57</v>
      </c>
      <c r="D318">
        <v>10.82</v>
      </c>
      <c r="E318">
        <v>10.29</v>
      </c>
      <c r="F318">
        <v>9.9</v>
      </c>
      <c r="G318">
        <v>7.9</v>
      </c>
      <c r="H318">
        <v>10.69</v>
      </c>
      <c r="J318">
        <v>11.52</v>
      </c>
      <c r="K318">
        <v>9.89</v>
      </c>
      <c r="L318">
        <v>10.01</v>
      </c>
      <c r="M318">
        <v>9.69</v>
      </c>
      <c r="N318">
        <v>8.5299999999999994</v>
      </c>
      <c r="O318">
        <v>9.36</v>
      </c>
    </row>
    <row r="319" spans="1:15" x14ac:dyDescent="0.2">
      <c r="A319">
        <v>4</v>
      </c>
      <c r="B319" t="s">
        <v>390</v>
      </c>
      <c r="C319">
        <v>15.17</v>
      </c>
      <c r="D319">
        <v>17.25</v>
      </c>
      <c r="E319">
        <v>14.85</v>
      </c>
      <c r="F319">
        <v>17.14</v>
      </c>
      <c r="G319">
        <v>15.1</v>
      </c>
      <c r="H319">
        <v>13.85</v>
      </c>
      <c r="J319">
        <v>15.71</v>
      </c>
      <c r="K319">
        <v>17.52</v>
      </c>
      <c r="L319">
        <v>15.12</v>
      </c>
      <c r="M319">
        <v>16.61</v>
      </c>
      <c r="N319">
        <v>14.63</v>
      </c>
      <c r="O319">
        <v>13.38</v>
      </c>
    </row>
    <row r="320" spans="1:15" x14ac:dyDescent="0.2">
      <c r="A320">
        <v>5</v>
      </c>
      <c r="B320" t="s">
        <v>391</v>
      </c>
      <c r="C320">
        <v>18.55</v>
      </c>
      <c r="D320">
        <v>17.27</v>
      </c>
      <c r="E320">
        <v>15.76</v>
      </c>
      <c r="F320">
        <v>12.5</v>
      </c>
      <c r="G320">
        <v>15.31</v>
      </c>
      <c r="H320">
        <v>12.33</v>
      </c>
      <c r="J320">
        <v>13.8</v>
      </c>
      <c r="K320">
        <v>17.989999999999998</v>
      </c>
      <c r="L320">
        <v>16.64</v>
      </c>
      <c r="M320">
        <v>12.84</v>
      </c>
      <c r="N320">
        <v>15.2</v>
      </c>
      <c r="O320">
        <v>8.41</v>
      </c>
    </row>
    <row r="321" spans="1:15" x14ac:dyDescent="0.2">
      <c r="A321" t="s">
        <v>392</v>
      </c>
      <c r="B321" s="3" t="s">
        <v>393</v>
      </c>
      <c r="D321">
        <v>15.07</v>
      </c>
      <c r="E321">
        <v>15.59</v>
      </c>
      <c r="F321">
        <v>14.5</v>
      </c>
      <c r="G321">
        <v>14.8</v>
      </c>
      <c r="H321">
        <v>10</v>
      </c>
      <c r="K321">
        <v>15.35</v>
      </c>
      <c r="L321">
        <v>13.88</v>
      </c>
      <c r="M321">
        <v>13.62</v>
      </c>
      <c r="N321">
        <v>14.17</v>
      </c>
      <c r="O321">
        <v>10.96</v>
      </c>
    </row>
    <row r="322" spans="1:15" x14ac:dyDescent="0.2">
      <c r="A322" t="s">
        <v>394</v>
      </c>
      <c r="B322" t="s">
        <v>395</v>
      </c>
      <c r="C322">
        <v>15.06</v>
      </c>
      <c r="D322">
        <v>15.74</v>
      </c>
      <c r="E322">
        <v>14.65</v>
      </c>
      <c r="F322">
        <v>14.13</v>
      </c>
      <c r="G322">
        <v>13.94</v>
      </c>
      <c r="J322">
        <v>14.37</v>
      </c>
      <c r="K322">
        <v>15.55</v>
      </c>
      <c r="L322">
        <v>13.92</v>
      </c>
      <c r="M322">
        <v>13.39</v>
      </c>
      <c r="N322">
        <v>13.62</v>
      </c>
    </row>
    <row r="323" spans="1:15" x14ac:dyDescent="0.2">
      <c r="A323" t="s">
        <v>396</v>
      </c>
      <c r="B323" t="s">
        <v>242</v>
      </c>
      <c r="C323">
        <v>15.71</v>
      </c>
      <c r="D323">
        <v>17.89</v>
      </c>
      <c r="E323">
        <v>17.79</v>
      </c>
      <c r="F323">
        <v>16.5</v>
      </c>
      <c r="G323">
        <v>16.95</v>
      </c>
      <c r="H323">
        <v>14.62</v>
      </c>
      <c r="J323">
        <v>15.78</v>
      </c>
      <c r="K323">
        <v>18.73</v>
      </c>
      <c r="L323">
        <v>17.010000000000002</v>
      </c>
      <c r="M323">
        <v>15.83</v>
      </c>
      <c r="N323">
        <v>16.38</v>
      </c>
      <c r="O323">
        <v>14.74</v>
      </c>
    </row>
    <row r="324" spans="1:15" x14ac:dyDescent="0.2">
      <c r="A324">
        <v>5</v>
      </c>
      <c r="F324">
        <v>3.85</v>
      </c>
      <c r="G324">
        <v>5.01</v>
      </c>
      <c r="L324">
        <v>3.07</v>
      </c>
      <c r="M324">
        <v>3.1</v>
      </c>
      <c r="N324">
        <v>4.59</v>
      </c>
      <c r="O324" t="s">
        <v>218</v>
      </c>
    </row>
    <row r="325" spans="1:15" x14ac:dyDescent="0.2">
      <c r="A325">
        <v>6</v>
      </c>
      <c r="B325" t="s">
        <v>397</v>
      </c>
      <c r="C325">
        <v>3.7</v>
      </c>
      <c r="D325">
        <v>5.0599999999999996</v>
      </c>
      <c r="E325">
        <v>5.07</v>
      </c>
      <c r="F325">
        <v>6.34</v>
      </c>
      <c r="G325">
        <v>6.22</v>
      </c>
      <c r="H325">
        <v>3.34</v>
      </c>
      <c r="J325">
        <v>3.56</v>
      </c>
      <c r="K325">
        <v>6.29</v>
      </c>
      <c r="L325">
        <v>5.07</v>
      </c>
      <c r="M325">
        <v>6.72</v>
      </c>
      <c r="N325">
        <v>6.91</v>
      </c>
      <c r="O325">
        <v>3.97</v>
      </c>
    </row>
    <row r="326" spans="1:15" x14ac:dyDescent="0.2">
      <c r="A326">
        <v>7</v>
      </c>
      <c r="B326" t="s">
        <v>398</v>
      </c>
      <c r="C326">
        <v>4.43</v>
      </c>
      <c r="D326">
        <v>4.97</v>
      </c>
      <c r="E326">
        <v>5.17</v>
      </c>
      <c r="F326">
        <v>3.79</v>
      </c>
      <c r="G326">
        <v>4.8099999999999996</v>
      </c>
      <c r="H326">
        <v>3.65</v>
      </c>
      <c r="J326">
        <v>5.0999999999999996</v>
      </c>
      <c r="K326">
        <v>4.99</v>
      </c>
      <c r="L326">
        <v>5.03</v>
      </c>
      <c r="M326">
        <v>3.84</v>
      </c>
      <c r="N326">
        <v>4.43</v>
      </c>
      <c r="O326">
        <v>4.6100000000000003</v>
      </c>
    </row>
    <row r="327" spans="1:15" x14ac:dyDescent="0.2">
      <c r="A327">
        <v>8</v>
      </c>
      <c r="B327" t="s">
        <v>399</v>
      </c>
      <c r="C327">
        <v>2.63</v>
      </c>
      <c r="D327">
        <v>5.08</v>
      </c>
      <c r="E327">
        <v>4.87</v>
      </c>
      <c r="F327">
        <v>2.5299999999999998</v>
      </c>
      <c r="G327">
        <v>4.54</v>
      </c>
      <c r="H327">
        <v>1.48</v>
      </c>
      <c r="J327">
        <v>2.39</v>
      </c>
      <c r="K327">
        <v>4.71</v>
      </c>
      <c r="L327">
        <v>5.17</v>
      </c>
      <c r="M327">
        <v>2.54</v>
      </c>
      <c r="N327">
        <v>3.97</v>
      </c>
      <c r="O327">
        <v>3.07</v>
      </c>
    </row>
    <row r="328" spans="1:15" x14ac:dyDescent="0.2">
      <c r="A328">
        <v>9</v>
      </c>
      <c r="B328" s="3" t="s">
        <v>400</v>
      </c>
      <c r="C328">
        <v>0.44</v>
      </c>
      <c r="D328">
        <v>0.62</v>
      </c>
      <c r="E328">
        <v>1.08</v>
      </c>
      <c r="F328">
        <v>1.55</v>
      </c>
      <c r="G328">
        <v>0.62</v>
      </c>
      <c r="H328">
        <v>0.2</v>
      </c>
      <c r="J328">
        <v>0.38</v>
      </c>
      <c r="K328">
        <v>0.46</v>
      </c>
      <c r="L328">
        <v>0.82</v>
      </c>
      <c r="M328">
        <v>0.64</v>
      </c>
      <c r="N328">
        <v>0.45</v>
      </c>
      <c r="O328">
        <v>0.55000000000000004</v>
      </c>
    </row>
    <row r="330" spans="1:15" x14ac:dyDescent="0.2">
      <c r="A330" t="s">
        <v>401</v>
      </c>
      <c r="B330" t="s">
        <v>402</v>
      </c>
      <c r="C330">
        <v>1</v>
      </c>
      <c r="D330">
        <v>7</v>
      </c>
      <c r="E330">
        <v>5</v>
      </c>
      <c r="F330">
        <v>3</v>
      </c>
      <c r="G330">
        <v>7</v>
      </c>
      <c r="H330">
        <v>7</v>
      </c>
      <c r="J330">
        <v>1</v>
      </c>
      <c r="K330">
        <v>7</v>
      </c>
      <c r="L330">
        <v>5</v>
      </c>
      <c r="M330">
        <v>3</v>
      </c>
      <c r="N330">
        <v>7</v>
      </c>
      <c r="O330">
        <v>7</v>
      </c>
    </row>
    <row r="331" spans="1:15" x14ac:dyDescent="0.2">
      <c r="A331" t="s">
        <v>403</v>
      </c>
      <c r="B331" t="s">
        <v>404</v>
      </c>
      <c r="C331">
        <v>1</v>
      </c>
      <c r="D331">
        <v>3</v>
      </c>
      <c r="E331">
        <v>4</v>
      </c>
      <c r="F331">
        <v>4</v>
      </c>
      <c r="G331">
        <v>4</v>
      </c>
      <c r="H331">
        <v>4</v>
      </c>
      <c r="J331">
        <v>1</v>
      </c>
      <c r="K331">
        <v>3</v>
      </c>
      <c r="L331">
        <v>4</v>
      </c>
      <c r="M331">
        <v>4</v>
      </c>
      <c r="N331">
        <v>4</v>
      </c>
      <c r="O331">
        <v>4</v>
      </c>
    </row>
    <row r="332" spans="1:15" x14ac:dyDescent="0.2">
      <c r="A332" t="s">
        <v>405</v>
      </c>
      <c r="B332" t="s">
        <v>406</v>
      </c>
      <c r="C332">
        <v>1</v>
      </c>
      <c r="D332">
        <v>1</v>
      </c>
      <c r="E332">
        <v>1</v>
      </c>
      <c r="F332">
        <v>1</v>
      </c>
      <c r="G332">
        <v>1</v>
      </c>
      <c r="H332">
        <v>1</v>
      </c>
      <c r="J332">
        <v>1</v>
      </c>
      <c r="K332">
        <v>1</v>
      </c>
      <c r="L332">
        <v>1</v>
      </c>
      <c r="M332">
        <v>1</v>
      </c>
      <c r="N332">
        <v>1</v>
      </c>
      <c r="O332">
        <v>1</v>
      </c>
    </row>
    <row r="340" spans="1:15" x14ac:dyDescent="0.2">
      <c r="A340" s="5" t="s">
        <v>407</v>
      </c>
    </row>
    <row r="343" spans="1:15" x14ac:dyDescent="0.2">
      <c r="A343" s="3" t="s">
        <v>387</v>
      </c>
    </row>
    <row r="344" spans="1:15" x14ac:dyDescent="0.2">
      <c r="A344" t="s">
        <v>220</v>
      </c>
      <c r="C344" t="s">
        <v>222</v>
      </c>
      <c r="D344" t="s">
        <v>223</v>
      </c>
      <c r="E344" t="s">
        <v>341</v>
      </c>
      <c r="F344" t="s">
        <v>225</v>
      </c>
      <c r="G344" t="s">
        <v>226</v>
      </c>
      <c r="H344" t="s">
        <v>227</v>
      </c>
      <c r="J344" t="s">
        <v>228</v>
      </c>
      <c r="K344" t="s">
        <v>229</v>
      </c>
      <c r="L344" t="s">
        <v>342</v>
      </c>
      <c r="M344" t="s">
        <v>231</v>
      </c>
      <c r="N344" t="s">
        <v>232</v>
      </c>
      <c r="O344" t="s">
        <v>233</v>
      </c>
    </row>
    <row r="345" spans="1:15" x14ac:dyDescent="0.2">
      <c r="A345">
        <v>1</v>
      </c>
      <c r="B345" t="s">
        <v>234</v>
      </c>
      <c r="C345" t="s">
        <v>388</v>
      </c>
      <c r="J345" t="s">
        <v>388</v>
      </c>
    </row>
    <row r="346" spans="1:15" x14ac:dyDescent="0.2">
      <c r="A346">
        <v>2</v>
      </c>
      <c r="B346" t="s">
        <v>236</v>
      </c>
      <c r="C346" t="s">
        <v>408</v>
      </c>
      <c r="D346">
        <v>28.28</v>
      </c>
      <c r="E346">
        <v>29.66</v>
      </c>
      <c r="F346">
        <v>29.7</v>
      </c>
      <c r="G346">
        <v>31.57</v>
      </c>
      <c r="J346" t="s">
        <v>345</v>
      </c>
      <c r="K346">
        <v>28.52</v>
      </c>
      <c r="L346">
        <v>29.76</v>
      </c>
      <c r="M346">
        <v>30.45</v>
      </c>
      <c r="N346">
        <v>31.55</v>
      </c>
    </row>
    <row r="347" spans="1:15" x14ac:dyDescent="0.2">
      <c r="A347" t="s">
        <v>237</v>
      </c>
      <c r="B347" t="s">
        <v>238</v>
      </c>
    </row>
    <row r="348" spans="1:15" x14ac:dyDescent="0.2">
      <c r="A348">
        <v>3</v>
      </c>
      <c r="B348" t="s">
        <v>389</v>
      </c>
      <c r="C348" t="s">
        <v>409</v>
      </c>
      <c r="D348">
        <v>10.08</v>
      </c>
      <c r="E348" t="s">
        <v>318</v>
      </c>
      <c r="F348">
        <v>10.029999999999999</v>
      </c>
      <c r="G348">
        <v>9.83</v>
      </c>
      <c r="J348" t="s">
        <v>218</v>
      </c>
      <c r="K348">
        <v>10.17</v>
      </c>
      <c r="L348" t="s">
        <v>410</v>
      </c>
      <c r="M348">
        <v>9.7899999999999991</v>
      </c>
      <c r="N348">
        <v>9.4600000000000009</v>
      </c>
    </row>
    <row r="349" spans="1:15" x14ac:dyDescent="0.2">
      <c r="A349">
        <v>4</v>
      </c>
      <c r="B349" t="s">
        <v>390</v>
      </c>
      <c r="C349" t="s">
        <v>411</v>
      </c>
      <c r="D349">
        <v>12.63</v>
      </c>
      <c r="E349">
        <v>17.239999999999998</v>
      </c>
      <c r="F349">
        <v>14.52</v>
      </c>
      <c r="G349">
        <v>13.52</v>
      </c>
      <c r="J349">
        <v>12.22</v>
      </c>
      <c r="K349">
        <v>13.12</v>
      </c>
      <c r="L349">
        <v>16.579999999999998</v>
      </c>
      <c r="M349">
        <v>14.61</v>
      </c>
      <c r="N349">
        <v>12.66</v>
      </c>
    </row>
    <row r="350" spans="1:15" x14ac:dyDescent="0.2">
      <c r="A350">
        <v>5</v>
      </c>
      <c r="B350" t="s">
        <v>391</v>
      </c>
      <c r="C350" t="s">
        <v>409</v>
      </c>
      <c r="D350">
        <v>14.03</v>
      </c>
      <c r="E350" t="s">
        <v>318</v>
      </c>
      <c r="F350">
        <v>11.81</v>
      </c>
      <c r="G350">
        <v>12.35</v>
      </c>
      <c r="J350" t="s">
        <v>218</v>
      </c>
      <c r="K350">
        <v>14.7</v>
      </c>
      <c r="L350" t="s">
        <v>412</v>
      </c>
      <c r="M350">
        <v>11.86</v>
      </c>
      <c r="N350">
        <v>12.22</v>
      </c>
    </row>
    <row r="351" spans="1:15" x14ac:dyDescent="0.2">
      <c r="A351" t="s">
        <v>392</v>
      </c>
      <c r="B351" s="3" t="s">
        <v>393</v>
      </c>
      <c r="D351">
        <v>11.57</v>
      </c>
      <c r="E351">
        <v>16</v>
      </c>
      <c r="F351">
        <v>12.84</v>
      </c>
      <c r="G351">
        <v>11.74</v>
      </c>
      <c r="J351" t="s">
        <v>218</v>
      </c>
      <c r="K351">
        <v>11.44</v>
      </c>
      <c r="L351">
        <v>13.59</v>
      </c>
      <c r="M351">
        <v>14.14</v>
      </c>
      <c r="N351">
        <v>11.16</v>
      </c>
    </row>
    <row r="352" spans="1:15" x14ac:dyDescent="0.2">
      <c r="A352" t="s">
        <v>394</v>
      </c>
      <c r="B352" t="s">
        <v>395</v>
      </c>
      <c r="C352">
        <v>11.23</v>
      </c>
      <c r="D352">
        <v>13.46</v>
      </c>
      <c r="E352">
        <v>13.31</v>
      </c>
      <c r="F352">
        <v>12.98</v>
      </c>
      <c r="G352">
        <v>11.19</v>
      </c>
      <c r="J352" t="s">
        <v>218</v>
      </c>
      <c r="K352">
        <v>14.26</v>
      </c>
      <c r="L352">
        <v>12.7</v>
      </c>
      <c r="M352">
        <v>12.76</v>
      </c>
      <c r="N352">
        <v>11.34</v>
      </c>
    </row>
    <row r="353" spans="1:14" x14ac:dyDescent="0.2">
      <c r="A353" t="s">
        <v>396</v>
      </c>
      <c r="B353" t="s">
        <v>242</v>
      </c>
      <c r="C353">
        <v>13.96</v>
      </c>
      <c r="D353">
        <v>14.24</v>
      </c>
      <c r="E353">
        <v>16.39</v>
      </c>
      <c r="F353">
        <v>16.489999999999998</v>
      </c>
      <c r="G353">
        <v>13.77</v>
      </c>
      <c r="J353">
        <v>15.76</v>
      </c>
      <c r="K353">
        <v>16.18</v>
      </c>
      <c r="L353">
        <v>16.32</v>
      </c>
      <c r="M353">
        <v>15.38</v>
      </c>
      <c r="N353">
        <v>14.16</v>
      </c>
    </row>
    <row r="354" spans="1:14" x14ac:dyDescent="0.2">
      <c r="A354">
        <v>5</v>
      </c>
      <c r="C354" t="s">
        <v>409</v>
      </c>
      <c r="D354">
        <v>2.06</v>
      </c>
      <c r="F354">
        <v>3.78</v>
      </c>
      <c r="G354">
        <v>4.88</v>
      </c>
      <c r="J354" t="s">
        <v>218</v>
      </c>
      <c r="K354">
        <v>2.2000000000000002</v>
      </c>
      <c r="M354">
        <v>4.2300000000000004</v>
      </c>
      <c r="N354">
        <v>5.17</v>
      </c>
    </row>
    <row r="355" spans="1:14" x14ac:dyDescent="0.2">
      <c r="A355">
        <v>6</v>
      </c>
      <c r="B355" t="s">
        <v>397</v>
      </c>
      <c r="C355" t="s">
        <v>409</v>
      </c>
      <c r="D355">
        <v>3.71</v>
      </c>
      <c r="E355">
        <v>5.33</v>
      </c>
      <c r="F355">
        <v>5.72</v>
      </c>
      <c r="G355">
        <v>3.86</v>
      </c>
      <c r="J355" t="s">
        <v>218</v>
      </c>
      <c r="K355">
        <v>4.2</v>
      </c>
      <c r="L355">
        <v>6.08</v>
      </c>
      <c r="M355">
        <v>4.47</v>
      </c>
      <c r="N355">
        <v>3.94</v>
      </c>
    </row>
    <row r="356" spans="1:14" x14ac:dyDescent="0.2">
      <c r="A356">
        <v>7</v>
      </c>
      <c r="B356" t="s">
        <v>398</v>
      </c>
      <c r="C356" t="s">
        <v>409</v>
      </c>
      <c r="D356">
        <v>5.05</v>
      </c>
      <c r="E356" t="s">
        <v>318</v>
      </c>
      <c r="F356">
        <v>3.88</v>
      </c>
      <c r="G356">
        <v>4.54</v>
      </c>
      <c r="J356" t="s">
        <v>218</v>
      </c>
      <c r="K356">
        <v>4.1900000000000004</v>
      </c>
      <c r="L356">
        <v>5.35</v>
      </c>
      <c r="M356">
        <v>3.95</v>
      </c>
      <c r="N356">
        <v>4.1500000000000004</v>
      </c>
    </row>
    <row r="357" spans="1:14" x14ac:dyDescent="0.2">
      <c r="A357">
        <v>8</v>
      </c>
      <c r="B357" t="s">
        <v>399</v>
      </c>
      <c r="C357" t="s">
        <v>409</v>
      </c>
      <c r="D357">
        <v>3.34</v>
      </c>
      <c r="E357" t="s">
        <v>318</v>
      </c>
      <c r="F357">
        <v>2.2999999999999998</v>
      </c>
      <c r="G357">
        <v>2.95</v>
      </c>
      <c r="J357" t="s">
        <v>218</v>
      </c>
      <c r="K357">
        <v>3.36</v>
      </c>
      <c r="M357">
        <v>2.73</v>
      </c>
      <c r="N357">
        <v>2.52</v>
      </c>
    </row>
    <row r="358" spans="1:14" x14ac:dyDescent="0.2">
      <c r="A358">
        <v>9</v>
      </c>
      <c r="B358" s="3" t="s">
        <v>400</v>
      </c>
      <c r="C358" t="s">
        <v>409</v>
      </c>
      <c r="D358">
        <v>0.92</v>
      </c>
      <c r="F358">
        <v>0.51</v>
      </c>
      <c r="G358">
        <v>0.56000000000000005</v>
      </c>
      <c r="J358" t="s">
        <v>218</v>
      </c>
      <c r="M358">
        <v>0.75</v>
      </c>
      <c r="N358">
        <v>0.39</v>
      </c>
    </row>
    <row r="360" spans="1:14" x14ac:dyDescent="0.2">
      <c r="A360" t="s">
        <v>401</v>
      </c>
      <c r="B360" t="s">
        <v>402</v>
      </c>
      <c r="C360" t="s">
        <v>218</v>
      </c>
      <c r="D360" t="s">
        <v>218</v>
      </c>
      <c r="E360" t="s">
        <v>413</v>
      </c>
      <c r="F360">
        <v>3</v>
      </c>
      <c r="G360">
        <v>5</v>
      </c>
      <c r="J360" t="s">
        <v>218</v>
      </c>
      <c r="K360" t="s">
        <v>218</v>
      </c>
      <c r="L360" t="s">
        <v>414</v>
      </c>
      <c r="M360">
        <v>3</v>
      </c>
      <c r="N360">
        <v>5</v>
      </c>
    </row>
    <row r="361" spans="1:14" x14ac:dyDescent="0.2">
      <c r="A361" t="s">
        <v>403</v>
      </c>
      <c r="B361" t="s">
        <v>404</v>
      </c>
      <c r="C361" t="s">
        <v>218</v>
      </c>
      <c r="D361">
        <v>4</v>
      </c>
      <c r="E361" t="s">
        <v>415</v>
      </c>
      <c r="F361">
        <v>1</v>
      </c>
      <c r="G361">
        <v>4</v>
      </c>
      <c r="J361" t="s">
        <v>218</v>
      </c>
      <c r="K361">
        <v>4</v>
      </c>
      <c r="L361" t="s">
        <v>416</v>
      </c>
      <c r="M361">
        <v>1</v>
      </c>
      <c r="N361">
        <v>4</v>
      </c>
    </row>
    <row r="362" spans="1:14" x14ac:dyDescent="0.2">
      <c r="A362" t="s">
        <v>405</v>
      </c>
      <c r="B362" t="s">
        <v>406</v>
      </c>
      <c r="C362" t="s">
        <v>417</v>
      </c>
      <c r="D362" t="s">
        <v>291</v>
      </c>
      <c r="E362" t="s">
        <v>418</v>
      </c>
      <c r="F362">
        <v>1</v>
      </c>
      <c r="G362">
        <v>1</v>
      </c>
      <c r="J362" t="s">
        <v>291</v>
      </c>
      <c r="K362">
        <v>1</v>
      </c>
      <c r="L362" t="s">
        <v>419</v>
      </c>
      <c r="M362">
        <v>1</v>
      </c>
      <c r="N362">
        <v>1</v>
      </c>
    </row>
    <row r="370" spans="1:15" x14ac:dyDescent="0.2">
      <c r="A370" s="5" t="s">
        <v>420</v>
      </c>
    </row>
    <row r="373" spans="1:15" x14ac:dyDescent="0.2">
      <c r="A373" t="s">
        <v>421</v>
      </c>
    </row>
    <row r="374" spans="1:15" x14ac:dyDescent="0.2">
      <c r="A374" t="s">
        <v>220</v>
      </c>
      <c r="C374" t="s">
        <v>222</v>
      </c>
      <c r="D374" t="s">
        <v>223</v>
      </c>
      <c r="E374" t="s">
        <v>224</v>
      </c>
      <c r="F374" t="s">
        <v>225</v>
      </c>
      <c r="G374" t="s">
        <v>226</v>
      </c>
      <c r="H374" t="s">
        <v>227</v>
      </c>
      <c r="J374" t="s">
        <v>228</v>
      </c>
      <c r="K374" t="s">
        <v>229</v>
      </c>
      <c r="L374" t="s">
        <v>230</v>
      </c>
      <c r="M374" t="s">
        <v>231</v>
      </c>
      <c r="N374" t="s">
        <v>232</v>
      </c>
      <c r="O374" t="s">
        <v>233</v>
      </c>
    </row>
    <row r="375" spans="1:15" x14ac:dyDescent="0.2">
      <c r="A375">
        <v>1</v>
      </c>
      <c r="B375" t="s">
        <v>234</v>
      </c>
      <c r="C375" t="s">
        <v>388</v>
      </c>
      <c r="J375" t="s">
        <v>388</v>
      </c>
    </row>
    <row r="376" spans="1:15" x14ac:dyDescent="0.2">
      <c r="A376">
        <v>2</v>
      </c>
      <c r="B376" t="s">
        <v>236</v>
      </c>
      <c r="C376" t="s">
        <v>346</v>
      </c>
      <c r="D376" t="s">
        <v>302</v>
      </c>
      <c r="E376">
        <v>26.43</v>
      </c>
      <c r="F376">
        <v>26.84</v>
      </c>
      <c r="G376">
        <v>25.76</v>
      </c>
      <c r="H376">
        <v>34.020000000000003</v>
      </c>
      <c r="J376" t="s">
        <v>422</v>
      </c>
      <c r="K376" t="s">
        <v>302</v>
      </c>
      <c r="L376" t="s">
        <v>423</v>
      </c>
      <c r="M376" t="s">
        <v>424</v>
      </c>
      <c r="N376">
        <v>26.12</v>
      </c>
      <c r="O376">
        <v>33.42</v>
      </c>
    </row>
    <row r="377" spans="1:15" x14ac:dyDescent="0.2">
      <c r="A377" t="s">
        <v>237</v>
      </c>
      <c r="B377" t="s">
        <v>238</v>
      </c>
      <c r="D377" t="s">
        <v>302</v>
      </c>
      <c r="K377" t="s">
        <v>302</v>
      </c>
    </row>
    <row r="378" spans="1:15" x14ac:dyDescent="0.2">
      <c r="A378">
        <v>3</v>
      </c>
      <c r="B378" t="s">
        <v>389</v>
      </c>
      <c r="C378">
        <v>8.68</v>
      </c>
      <c r="D378" t="s">
        <v>302</v>
      </c>
      <c r="E378">
        <v>9.7799999999999994</v>
      </c>
      <c r="F378">
        <v>7.68</v>
      </c>
      <c r="G378">
        <v>7.97</v>
      </c>
      <c r="H378">
        <v>7.4</v>
      </c>
      <c r="J378" t="s">
        <v>302</v>
      </c>
      <c r="K378" t="s">
        <v>302</v>
      </c>
      <c r="L378">
        <v>9.43</v>
      </c>
      <c r="M378" t="s">
        <v>302</v>
      </c>
      <c r="N378">
        <v>7.61</v>
      </c>
      <c r="O378">
        <v>8.0500000000000007</v>
      </c>
    </row>
    <row r="379" spans="1:15" x14ac:dyDescent="0.2">
      <c r="A379">
        <v>4</v>
      </c>
      <c r="B379" t="s">
        <v>390</v>
      </c>
      <c r="C379" t="s">
        <v>425</v>
      </c>
      <c r="D379" t="s">
        <v>426</v>
      </c>
      <c r="E379">
        <v>17.16</v>
      </c>
      <c r="F379">
        <v>15.02</v>
      </c>
      <c r="G379">
        <v>14.01</v>
      </c>
      <c r="H379">
        <v>15.12</v>
      </c>
      <c r="J379">
        <v>15.82</v>
      </c>
      <c r="K379">
        <v>19.3</v>
      </c>
      <c r="L379">
        <v>16.64</v>
      </c>
      <c r="M379">
        <v>15.67</v>
      </c>
      <c r="N379">
        <v>15.01</v>
      </c>
      <c r="O379">
        <v>14.62</v>
      </c>
    </row>
    <row r="380" spans="1:15" x14ac:dyDescent="0.2">
      <c r="A380">
        <v>5</v>
      </c>
      <c r="B380" t="s">
        <v>391</v>
      </c>
      <c r="C380" t="s">
        <v>427</v>
      </c>
      <c r="D380">
        <v>12.67</v>
      </c>
      <c r="E380">
        <v>12.45</v>
      </c>
      <c r="F380">
        <v>8.2100000000000009</v>
      </c>
      <c r="G380">
        <v>7.67</v>
      </c>
      <c r="H380">
        <v>9.5</v>
      </c>
      <c r="J380" t="s">
        <v>302</v>
      </c>
      <c r="K380">
        <v>12.89</v>
      </c>
      <c r="L380">
        <v>13.65</v>
      </c>
      <c r="M380">
        <v>8.75</v>
      </c>
      <c r="N380">
        <v>8.14</v>
      </c>
      <c r="O380">
        <v>9.0500000000000007</v>
      </c>
    </row>
    <row r="381" spans="1:15" x14ac:dyDescent="0.2">
      <c r="A381" t="s">
        <v>392</v>
      </c>
      <c r="B381" s="3" t="s">
        <v>393</v>
      </c>
      <c r="D381">
        <v>17.899999999999999</v>
      </c>
      <c r="E381">
        <v>17.52</v>
      </c>
      <c r="F381">
        <v>16.5</v>
      </c>
      <c r="G381">
        <v>14.63</v>
      </c>
      <c r="H381">
        <v>14</v>
      </c>
      <c r="K381" t="s">
        <v>428</v>
      </c>
      <c r="L381">
        <v>17.329999999999998</v>
      </c>
      <c r="M381">
        <v>16.73</v>
      </c>
      <c r="N381">
        <v>15.4</v>
      </c>
      <c r="O381">
        <v>13.72</v>
      </c>
    </row>
    <row r="382" spans="1:15" x14ac:dyDescent="0.2">
      <c r="A382" t="s">
        <v>394</v>
      </c>
      <c r="B382" t="s">
        <v>395</v>
      </c>
      <c r="C382">
        <v>14.37</v>
      </c>
      <c r="D382">
        <v>17.12</v>
      </c>
      <c r="E382">
        <v>17.239999999999998</v>
      </c>
      <c r="F382">
        <v>15.8</v>
      </c>
      <c r="G382">
        <v>13.97</v>
      </c>
      <c r="J382">
        <v>14.83</v>
      </c>
      <c r="K382" t="s">
        <v>428</v>
      </c>
      <c r="L382">
        <v>17.170000000000002</v>
      </c>
      <c r="M382">
        <v>16.260000000000002</v>
      </c>
      <c r="N382">
        <v>14.68</v>
      </c>
    </row>
    <row r="383" spans="1:15" x14ac:dyDescent="0.2">
      <c r="A383" t="s">
        <v>396</v>
      </c>
      <c r="B383" t="s">
        <v>242</v>
      </c>
      <c r="C383">
        <v>17.3</v>
      </c>
      <c r="D383">
        <v>19.86</v>
      </c>
      <c r="E383">
        <v>20.67</v>
      </c>
      <c r="F383">
        <v>20.18</v>
      </c>
      <c r="G383">
        <v>17.39</v>
      </c>
      <c r="H383">
        <v>16.23</v>
      </c>
      <c r="J383">
        <v>18.8</v>
      </c>
      <c r="K383" t="s">
        <v>428</v>
      </c>
      <c r="L383">
        <v>20.2</v>
      </c>
      <c r="M383" t="s">
        <v>429</v>
      </c>
      <c r="N383">
        <v>18</v>
      </c>
      <c r="O383">
        <v>16</v>
      </c>
    </row>
    <row r="384" spans="1:15" x14ac:dyDescent="0.2">
      <c r="A384">
        <v>5</v>
      </c>
      <c r="F384">
        <v>2.4</v>
      </c>
      <c r="G384">
        <v>1.84</v>
      </c>
      <c r="H384">
        <v>8.6</v>
      </c>
    </row>
    <row r="385" spans="1:15" x14ac:dyDescent="0.2">
      <c r="A385">
        <v>6</v>
      </c>
      <c r="B385" t="s">
        <v>397</v>
      </c>
      <c r="C385">
        <v>4.5999999999999996</v>
      </c>
      <c r="D385">
        <v>7.85</v>
      </c>
      <c r="E385">
        <v>6.94</v>
      </c>
      <c r="F385">
        <v>8.6</v>
      </c>
      <c r="G385">
        <v>7.8</v>
      </c>
      <c r="H385">
        <v>7.39</v>
      </c>
      <c r="J385">
        <v>5.25</v>
      </c>
      <c r="K385" t="s">
        <v>428</v>
      </c>
      <c r="L385">
        <v>7.31</v>
      </c>
      <c r="M385">
        <v>8.98</v>
      </c>
      <c r="N385">
        <v>7.64</v>
      </c>
      <c r="O385">
        <v>6.41</v>
      </c>
    </row>
    <row r="386" spans="1:15" x14ac:dyDescent="0.2">
      <c r="A386">
        <v>7</v>
      </c>
      <c r="B386" t="s">
        <v>398</v>
      </c>
      <c r="C386">
        <v>5.24</v>
      </c>
      <c r="D386">
        <v>2.71</v>
      </c>
      <c r="E386">
        <v>2.38</v>
      </c>
      <c r="F386">
        <v>1.37</v>
      </c>
      <c r="G386">
        <v>2.0299999999999998</v>
      </c>
      <c r="H386">
        <v>1.93</v>
      </c>
      <c r="J386">
        <v>3.3</v>
      </c>
      <c r="K386">
        <v>2.91</v>
      </c>
      <c r="L386">
        <v>2.5099999999999998</v>
      </c>
      <c r="M386">
        <v>1.74</v>
      </c>
      <c r="N386">
        <v>1.26</v>
      </c>
      <c r="O386">
        <v>2.4900000000000002</v>
      </c>
    </row>
    <row r="387" spans="1:15" x14ac:dyDescent="0.2">
      <c r="A387">
        <v>8</v>
      </c>
      <c r="B387" t="s">
        <v>399</v>
      </c>
      <c r="C387">
        <v>1.74</v>
      </c>
      <c r="D387">
        <v>1.65</v>
      </c>
      <c r="E387">
        <v>1.39</v>
      </c>
      <c r="H387" t="s">
        <v>313</v>
      </c>
      <c r="J387">
        <v>1.5</v>
      </c>
      <c r="K387">
        <v>1.67</v>
      </c>
      <c r="L387">
        <v>1.44</v>
      </c>
      <c r="O387" t="s">
        <v>313</v>
      </c>
    </row>
    <row r="388" spans="1:15" x14ac:dyDescent="0.2">
      <c r="A388">
        <v>9</v>
      </c>
      <c r="B388" s="3" t="s">
        <v>400</v>
      </c>
      <c r="C388">
        <v>0.7</v>
      </c>
      <c r="D388">
        <v>1.73</v>
      </c>
      <c r="E388">
        <v>1.07</v>
      </c>
      <c r="F388">
        <v>3.76</v>
      </c>
      <c r="G388">
        <v>3.61</v>
      </c>
      <c r="H388">
        <v>3.24</v>
      </c>
      <c r="J388">
        <v>1.1399999999999999</v>
      </c>
      <c r="K388">
        <v>1.93</v>
      </c>
      <c r="L388">
        <v>0.79</v>
      </c>
      <c r="M388">
        <v>3.41</v>
      </c>
      <c r="N388">
        <v>3.19</v>
      </c>
      <c r="O388">
        <v>2.2400000000000002</v>
      </c>
    </row>
    <row r="390" spans="1:15" x14ac:dyDescent="0.2">
      <c r="A390" t="s">
        <v>401</v>
      </c>
      <c r="B390" t="s">
        <v>402</v>
      </c>
      <c r="C390">
        <v>7</v>
      </c>
      <c r="D390">
        <v>3</v>
      </c>
      <c r="E390">
        <v>3</v>
      </c>
      <c r="F390">
        <v>3</v>
      </c>
      <c r="G390">
        <v>5</v>
      </c>
      <c r="H390">
        <v>5</v>
      </c>
      <c r="J390">
        <v>7</v>
      </c>
      <c r="K390">
        <v>3</v>
      </c>
      <c r="L390">
        <v>4</v>
      </c>
      <c r="M390">
        <v>4</v>
      </c>
      <c r="N390">
        <v>4</v>
      </c>
      <c r="O390">
        <v>4</v>
      </c>
    </row>
    <row r="391" spans="1:15" x14ac:dyDescent="0.2">
      <c r="A391" t="s">
        <v>403</v>
      </c>
      <c r="B391" t="s">
        <v>404</v>
      </c>
      <c r="C391">
        <v>1</v>
      </c>
      <c r="D391">
        <v>1</v>
      </c>
      <c r="E391">
        <v>1</v>
      </c>
      <c r="F391">
        <v>5</v>
      </c>
      <c r="G391">
        <v>5</v>
      </c>
      <c r="H391">
        <v>5</v>
      </c>
      <c r="J391">
        <v>1</v>
      </c>
      <c r="K391">
        <v>4</v>
      </c>
      <c r="L391">
        <v>4</v>
      </c>
      <c r="M391">
        <v>5</v>
      </c>
      <c r="N391">
        <v>5</v>
      </c>
      <c r="O391">
        <v>5</v>
      </c>
    </row>
    <row r="392" spans="1:15" x14ac:dyDescent="0.2">
      <c r="A392" t="s">
        <v>405</v>
      </c>
      <c r="B392" t="s">
        <v>406</v>
      </c>
      <c r="C392">
        <v>1</v>
      </c>
      <c r="D392">
        <v>1</v>
      </c>
      <c r="E392">
        <v>1</v>
      </c>
      <c r="F392">
        <v>0</v>
      </c>
      <c r="G392">
        <v>0</v>
      </c>
      <c r="H392" t="s">
        <v>313</v>
      </c>
      <c r="J392">
        <v>1</v>
      </c>
      <c r="K392">
        <v>1</v>
      </c>
      <c r="L392">
        <v>1</v>
      </c>
      <c r="M392">
        <v>0</v>
      </c>
      <c r="N392">
        <v>0</v>
      </c>
      <c r="O392" t="s">
        <v>313</v>
      </c>
    </row>
    <row r="400" spans="1:15" x14ac:dyDescent="0.2">
      <c r="A400" s="5" t="s">
        <v>430</v>
      </c>
    </row>
    <row r="401" spans="1:15" x14ac:dyDescent="0.2">
      <c r="A401" t="s">
        <v>431</v>
      </c>
    </row>
    <row r="403" spans="1:15" x14ac:dyDescent="0.2">
      <c r="A403" s="3" t="s">
        <v>387</v>
      </c>
    </row>
    <row r="404" spans="1:15" x14ac:dyDescent="0.2">
      <c r="A404" t="s">
        <v>220</v>
      </c>
      <c r="C404" t="s">
        <v>222</v>
      </c>
      <c r="D404" t="s">
        <v>223</v>
      </c>
      <c r="E404" t="s">
        <v>341</v>
      </c>
      <c r="F404" t="s">
        <v>225</v>
      </c>
      <c r="G404" t="s">
        <v>226</v>
      </c>
      <c r="H404" t="s">
        <v>227</v>
      </c>
      <c r="J404" t="s">
        <v>228</v>
      </c>
      <c r="K404" t="s">
        <v>229</v>
      </c>
      <c r="L404" t="s">
        <v>342</v>
      </c>
      <c r="M404" t="s">
        <v>231</v>
      </c>
      <c r="N404" t="s">
        <v>232</v>
      </c>
      <c r="O404" t="s">
        <v>233</v>
      </c>
    </row>
    <row r="405" spans="1:15" x14ac:dyDescent="0.2">
      <c r="A405">
        <v>1</v>
      </c>
      <c r="B405" t="s">
        <v>234</v>
      </c>
      <c r="C405" t="s">
        <v>388</v>
      </c>
      <c r="H405" t="s">
        <v>432</v>
      </c>
      <c r="J405" t="s">
        <v>388</v>
      </c>
    </row>
    <row r="406" spans="1:15" x14ac:dyDescent="0.2">
      <c r="A406">
        <v>2</v>
      </c>
      <c r="B406" t="s">
        <v>236</v>
      </c>
      <c r="C406">
        <v>30.89</v>
      </c>
      <c r="D406">
        <v>29.25</v>
      </c>
      <c r="E406">
        <v>30.83</v>
      </c>
      <c r="F406">
        <v>29.64</v>
      </c>
      <c r="G406" t="s">
        <v>433</v>
      </c>
      <c r="J406">
        <v>31.88</v>
      </c>
      <c r="K406">
        <v>30.06</v>
      </c>
      <c r="L406">
        <v>30.42</v>
      </c>
      <c r="M406">
        <v>28.9</v>
      </c>
      <c r="N406" t="s">
        <v>434</v>
      </c>
    </row>
    <row r="407" spans="1:15" x14ac:dyDescent="0.2">
      <c r="A407" t="s">
        <v>237</v>
      </c>
      <c r="B407" t="s">
        <v>238</v>
      </c>
      <c r="C407">
        <v>31.95</v>
      </c>
      <c r="F407">
        <v>30.22</v>
      </c>
      <c r="N407">
        <v>32.25</v>
      </c>
    </row>
    <row r="408" spans="1:15" x14ac:dyDescent="0.2">
      <c r="A408">
        <v>3</v>
      </c>
      <c r="B408" t="s">
        <v>389</v>
      </c>
      <c r="C408">
        <v>9.85</v>
      </c>
      <c r="D408">
        <v>11.22</v>
      </c>
      <c r="E408">
        <v>8.7899999999999991</v>
      </c>
      <c r="F408">
        <v>9.2200000000000006</v>
      </c>
      <c r="G408">
        <v>9.06</v>
      </c>
      <c r="J408">
        <v>11.18</v>
      </c>
      <c r="K408">
        <v>11.13</v>
      </c>
      <c r="L408">
        <v>8.6300000000000008</v>
      </c>
      <c r="M408">
        <v>9.48</v>
      </c>
      <c r="N408">
        <v>9.91</v>
      </c>
    </row>
    <row r="409" spans="1:15" x14ac:dyDescent="0.2">
      <c r="A409">
        <v>4</v>
      </c>
      <c r="B409" t="s">
        <v>390</v>
      </c>
      <c r="C409">
        <v>13.5</v>
      </c>
      <c r="D409">
        <v>13.34</v>
      </c>
      <c r="E409">
        <v>19.52</v>
      </c>
      <c r="F409">
        <v>15.4</v>
      </c>
      <c r="G409">
        <v>13.73</v>
      </c>
      <c r="J409">
        <v>14.32</v>
      </c>
      <c r="K409">
        <v>13.67</v>
      </c>
      <c r="L409">
        <v>19.61</v>
      </c>
      <c r="M409">
        <v>15.19</v>
      </c>
      <c r="N409">
        <v>13.88</v>
      </c>
    </row>
    <row r="410" spans="1:15" x14ac:dyDescent="0.2">
      <c r="A410">
        <v>5</v>
      </c>
      <c r="B410" t="s">
        <v>391</v>
      </c>
      <c r="C410">
        <v>15.5</v>
      </c>
      <c r="D410">
        <v>13.18</v>
      </c>
      <c r="E410">
        <v>10.38</v>
      </c>
      <c r="F410">
        <v>11.77</v>
      </c>
      <c r="G410">
        <v>12.6</v>
      </c>
      <c r="J410">
        <v>16.98</v>
      </c>
      <c r="K410" s="3" t="s">
        <v>435</v>
      </c>
      <c r="L410">
        <v>9.8699999999999992</v>
      </c>
      <c r="M410">
        <v>11.63</v>
      </c>
      <c r="N410">
        <v>12.6</v>
      </c>
    </row>
    <row r="411" spans="1:15" x14ac:dyDescent="0.2">
      <c r="A411" t="s">
        <v>392</v>
      </c>
      <c r="B411" s="3" t="s">
        <v>393</v>
      </c>
      <c r="D411">
        <v>12.81</v>
      </c>
      <c r="E411">
        <v>14.02</v>
      </c>
      <c r="F411">
        <v>14.6</v>
      </c>
      <c r="G411">
        <v>13.02</v>
      </c>
      <c r="K411">
        <v>12.98</v>
      </c>
      <c r="L411">
        <v>13.77</v>
      </c>
      <c r="M411">
        <v>14.32</v>
      </c>
      <c r="N411">
        <v>13.28</v>
      </c>
    </row>
    <row r="412" spans="1:15" x14ac:dyDescent="0.2">
      <c r="A412" t="s">
        <v>394</v>
      </c>
      <c r="B412" t="s">
        <v>395</v>
      </c>
      <c r="C412">
        <v>13.33</v>
      </c>
      <c r="D412">
        <v>14.94</v>
      </c>
      <c r="E412">
        <v>13.37</v>
      </c>
      <c r="F412">
        <v>14.45</v>
      </c>
      <c r="J412">
        <v>13.44</v>
      </c>
      <c r="K412" t="s">
        <v>436</v>
      </c>
      <c r="L412">
        <v>13.71</v>
      </c>
      <c r="M412">
        <v>13.57</v>
      </c>
    </row>
    <row r="413" spans="1:15" x14ac:dyDescent="0.2">
      <c r="A413" t="s">
        <v>396</v>
      </c>
      <c r="B413" t="s">
        <v>242</v>
      </c>
      <c r="C413">
        <v>15.79</v>
      </c>
      <c r="D413">
        <v>17.28</v>
      </c>
      <c r="E413">
        <v>17.12</v>
      </c>
      <c r="F413">
        <v>18.100000000000001</v>
      </c>
      <c r="G413">
        <v>16.45</v>
      </c>
      <c r="J413">
        <v>14.41</v>
      </c>
      <c r="K413">
        <v>18</v>
      </c>
      <c r="L413">
        <v>16.920000000000002</v>
      </c>
      <c r="M413">
        <v>17.79</v>
      </c>
      <c r="N413">
        <v>16.53</v>
      </c>
    </row>
    <row r="414" spans="1:15" x14ac:dyDescent="0.2">
      <c r="A414">
        <v>5</v>
      </c>
      <c r="F414">
        <v>4.3899999999999997</v>
      </c>
      <c r="M414">
        <v>4.4400000000000004</v>
      </c>
    </row>
    <row r="415" spans="1:15" x14ac:dyDescent="0.2">
      <c r="A415">
        <v>6</v>
      </c>
      <c r="B415" t="s">
        <v>397</v>
      </c>
      <c r="C415">
        <v>3.14</v>
      </c>
      <c r="D415">
        <v>3.12</v>
      </c>
      <c r="E415">
        <v>6.32</v>
      </c>
      <c r="F415">
        <v>6.63</v>
      </c>
      <c r="G415">
        <v>5.09</v>
      </c>
      <c r="J415">
        <v>2.88</v>
      </c>
      <c r="K415">
        <v>3.26</v>
      </c>
      <c r="L415">
        <v>6.69</v>
      </c>
      <c r="M415">
        <v>6.53</v>
      </c>
      <c r="N415">
        <v>5.31</v>
      </c>
    </row>
    <row r="416" spans="1:15" x14ac:dyDescent="0.2">
      <c r="A416">
        <v>7</v>
      </c>
      <c r="B416" t="s">
        <v>398</v>
      </c>
      <c r="C416">
        <v>4.25</v>
      </c>
      <c r="D416">
        <v>4.47</v>
      </c>
      <c r="E416">
        <v>3.27</v>
      </c>
      <c r="F416">
        <v>3.32</v>
      </c>
      <c r="G416">
        <v>4.18</v>
      </c>
      <c r="J416">
        <v>4.22</v>
      </c>
      <c r="K416">
        <v>5.43</v>
      </c>
      <c r="L416">
        <v>4.72</v>
      </c>
      <c r="M416">
        <v>3.35</v>
      </c>
      <c r="N416">
        <v>4.25</v>
      </c>
    </row>
    <row r="417" spans="1:14" x14ac:dyDescent="0.2">
      <c r="A417">
        <v>8</v>
      </c>
      <c r="B417" t="s">
        <v>399</v>
      </c>
      <c r="C417">
        <v>2.4</v>
      </c>
      <c r="D417">
        <v>3.36</v>
      </c>
      <c r="E417" t="s">
        <v>313</v>
      </c>
      <c r="F417">
        <v>3.09</v>
      </c>
      <c r="G417">
        <v>3.63</v>
      </c>
      <c r="J417">
        <v>2.78</v>
      </c>
      <c r="K417">
        <v>2.8</v>
      </c>
      <c r="L417" t="s">
        <v>313</v>
      </c>
      <c r="M417">
        <v>3.1</v>
      </c>
      <c r="N417">
        <v>4.03</v>
      </c>
    </row>
    <row r="418" spans="1:14" x14ac:dyDescent="0.2">
      <c r="A418">
        <v>9</v>
      </c>
      <c r="B418" s="3" t="s">
        <v>400</v>
      </c>
      <c r="C418">
        <v>0.31</v>
      </c>
      <c r="D418">
        <v>0.43</v>
      </c>
      <c r="E418">
        <v>5.55</v>
      </c>
      <c r="F418">
        <v>1.42</v>
      </c>
      <c r="G418">
        <v>1.0900000000000001</v>
      </c>
      <c r="J418">
        <v>0.57999999999999996</v>
      </c>
      <c r="K418">
        <v>0.3</v>
      </c>
      <c r="L418">
        <v>5.78</v>
      </c>
      <c r="M418">
        <v>0.64</v>
      </c>
      <c r="N418">
        <v>0.33</v>
      </c>
    </row>
    <row r="420" spans="1:14" x14ac:dyDescent="0.2">
      <c r="A420" t="s">
        <v>401</v>
      </c>
      <c r="B420" t="s">
        <v>402</v>
      </c>
      <c r="C420" t="s">
        <v>218</v>
      </c>
      <c r="D420" t="s">
        <v>218</v>
      </c>
      <c r="E420" t="s">
        <v>361</v>
      </c>
      <c r="F420">
        <v>3</v>
      </c>
      <c r="G420">
        <v>4</v>
      </c>
      <c r="J420" t="s">
        <v>218</v>
      </c>
      <c r="K420" t="s">
        <v>218</v>
      </c>
      <c r="L420" t="s">
        <v>361</v>
      </c>
      <c r="M420">
        <v>3</v>
      </c>
      <c r="N420">
        <v>5</v>
      </c>
    </row>
    <row r="421" spans="1:14" x14ac:dyDescent="0.2">
      <c r="A421" t="s">
        <v>403</v>
      </c>
      <c r="B421" t="s">
        <v>404</v>
      </c>
      <c r="C421" t="s">
        <v>218</v>
      </c>
      <c r="D421" t="s">
        <v>218</v>
      </c>
      <c r="E421" t="s">
        <v>361</v>
      </c>
      <c r="F421">
        <v>4</v>
      </c>
      <c r="G421">
        <v>4</v>
      </c>
      <c r="J421" t="s">
        <v>218</v>
      </c>
      <c r="K421" t="s">
        <v>218</v>
      </c>
      <c r="L421" t="s">
        <v>361</v>
      </c>
      <c r="M421">
        <v>4</v>
      </c>
      <c r="N421">
        <v>4</v>
      </c>
    </row>
    <row r="422" spans="1:14" x14ac:dyDescent="0.2">
      <c r="A422" t="s">
        <v>405</v>
      </c>
      <c r="B422" t="s">
        <v>406</v>
      </c>
      <c r="C422">
        <v>1</v>
      </c>
      <c r="D422">
        <v>1</v>
      </c>
      <c r="E422" t="s">
        <v>437</v>
      </c>
      <c r="F422">
        <v>1</v>
      </c>
      <c r="G422">
        <v>1</v>
      </c>
      <c r="J422">
        <v>1</v>
      </c>
      <c r="K422">
        <v>1</v>
      </c>
      <c r="L422" t="s">
        <v>361</v>
      </c>
      <c r="M422">
        <v>1</v>
      </c>
      <c r="N422">
        <v>1</v>
      </c>
    </row>
    <row r="430" spans="1:14" x14ac:dyDescent="0.2">
      <c r="A430" s="5" t="s">
        <v>438</v>
      </c>
    </row>
    <row r="433" spans="1:15" x14ac:dyDescent="0.2">
      <c r="A433" s="3" t="s">
        <v>387</v>
      </c>
    </row>
    <row r="434" spans="1:15" x14ac:dyDescent="0.2">
      <c r="A434" t="s">
        <v>220</v>
      </c>
      <c r="C434" t="s">
        <v>222</v>
      </c>
      <c r="D434" t="s">
        <v>223</v>
      </c>
      <c r="E434" t="s">
        <v>224</v>
      </c>
      <c r="F434" t="s">
        <v>225</v>
      </c>
      <c r="G434" t="s">
        <v>226</v>
      </c>
      <c r="H434" t="s">
        <v>227</v>
      </c>
      <c r="J434" t="s">
        <v>228</v>
      </c>
      <c r="K434" t="s">
        <v>229</v>
      </c>
      <c r="L434" t="s">
        <v>230</v>
      </c>
      <c r="M434" t="s">
        <v>231</v>
      </c>
      <c r="N434" t="s">
        <v>232</v>
      </c>
      <c r="O434" t="s">
        <v>233</v>
      </c>
    </row>
    <row r="435" spans="1:15" x14ac:dyDescent="0.2">
      <c r="A435">
        <v>1</v>
      </c>
      <c r="B435" t="s">
        <v>234</v>
      </c>
    </row>
    <row r="436" spans="1:15" x14ac:dyDescent="0.2">
      <c r="A436">
        <v>2</v>
      </c>
      <c r="B436" t="s">
        <v>236</v>
      </c>
    </row>
    <row r="437" spans="1:15" x14ac:dyDescent="0.2">
      <c r="A437" t="s">
        <v>237</v>
      </c>
      <c r="B437" t="s">
        <v>238</v>
      </c>
    </row>
    <row r="438" spans="1:15" x14ac:dyDescent="0.2">
      <c r="A438">
        <v>3</v>
      </c>
      <c r="B438" t="s">
        <v>389</v>
      </c>
    </row>
    <row r="439" spans="1:15" x14ac:dyDescent="0.2">
      <c r="A439">
        <v>4</v>
      </c>
      <c r="B439" t="s">
        <v>390</v>
      </c>
    </row>
    <row r="440" spans="1:15" x14ac:dyDescent="0.2">
      <c r="A440">
        <v>5</v>
      </c>
      <c r="B440" t="s">
        <v>391</v>
      </c>
    </row>
    <row r="441" spans="1:15" x14ac:dyDescent="0.2">
      <c r="A441" t="s">
        <v>392</v>
      </c>
      <c r="B441" s="3" t="s">
        <v>393</v>
      </c>
    </row>
    <row r="442" spans="1:15" x14ac:dyDescent="0.2">
      <c r="A442" t="s">
        <v>394</v>
      </c>
      <c r="B442" t="s">
        <v>395</v>
      </c>
    </row>
    <row r="443" spans="1:15" x14ac:dyDescent="0.2">
      <c r="A443" t="s">
        <v>396</v>
      </c>
      <c r="B443" t="s">
        <v>242</v>
      </c>
    </row>
    <row r="444" spans="1:15" x14ac:dyDescent="0.2">
      <c r="A444">
        <v>5</v>
      </c>
    </row>
    <row r="445" spans="1:15" x14ac:dyDescent="0.2">
      <c r="A445">
        <v>6</v>
      </c>
      <c r="B445" t="s">
        <v>397</v>
      </c>
    </row>
    <row r="446" spans="1:15" x14ac:dyDescent="0.2">
      <c r="A446">
        <v>7</v>
      </c>
      <c r="B446" t="s">
        <v>398</v>
      </c>
    </row>
    <row r="447" spans="1:15" x14ac:dyDescent="0.2">
      <c r="A447">
        <v>8</v>
      </c>
      <c r="B447" t="s">
        <v>399</v>
      </c>
    </row>
    <row r="448" spans="1:15" x14ac:dyDescent="0.2">
      <c r="A448">
        <v>9</v>
      </c>
      <c r="B448" s="3" t="s">
        <v>400</v>
      </c>
    </row>
    <row r="450" spans="1:15" x14ac:dyDescent="0.2">
      <c r="A450" t="s">
        <v>401</v>
      </c>
      <c r="B450" t="s">
        <v>402</v>
      </c>
    </row>
    <row r="451" spans="1:15" x14ac:dyDescent="0.2">
      <c r="A451" t="s">
        <v>403</v>
      </c>
      <c r="B451" t="s">
        <v>404</v>
      </c>
    </row>
    <row r="452" spans="1:15" x14ac:dyDescent="0.2">
      <c r="A452" t="s">
        <v>405</v>
      </c>
      <c r="B452" t="s">
        <v>406</v>
      </c>
    </row>
    <row r="460" spans="1:15" x14ac:dyDescent="0.2">
      <c r="A460" s="5" t="s">
        <v>439</v>
      </c>
    </row>
    <row r="463" spans="1:15" x14ac:dyDescent="0.2">
      <c r="A463" s="3" t="s">
        <v>387</v>
      </c>
    </row>
    <row r="464" spans="1:15" x14ac:dyDescent="0.2">
      <c r="A464" t="s">
        <v>220</v>
      </c>
      <c r="C464" t="s">
        <v>222</v>
      </c>
      <c r="D464" t="s">
        <v>223</v>
      </c>
      <c r="E464" t="s">
        <v>224</v>
      </c>
      <c r="F464" t="s">
        <v>225</v>
      </c>
      <c r="G464" t="s">
        <v>226</v>
      </c>
      <c r="H464" t="s">
        <v>227</v>
      </c>
      <c r="J464" t="s">
        <v>228</v>
      </c>
      <c r="K464" t="s">
        <v>229</v>
      </c>
      <c r="L464" t="s">
        <v>230</v>
      </c>
      <c r="M464" t="s">
        <v>231</v>
      </c>
      <c r="N464" t="s">
        <v>232</v>
      </c>
      <c r="O464" t="s">
        <v>233</v>
      </c>
    </row>
    <row r="465" spans="1:2" x14ac:dyDescent="0.2">
      <c r="A465">
        <v>1</v>
      </c>
      <c r="B465" t="s">
        <v>234</v>
      </c>
    </row>
    <row r="466" spans="1:2" x14ac:dyDescent="0.2">
      <c r="A466">
        <v>2</v>
      </c>
      <c r="B466" t="s">
        <v>236</v>
      </c>
    </row>
    <row r="467" spans="1:2" x14ac:dyDescent="0.2">
      <c r="A467" t="s">
        <v>237</v>
      </c>
      <c r="B467" t="s">
        <v>238</v>
      </c>
    </row>
    <row r="468" spans="1:2" x14ac:dyDescent="0.2">
      <c r="A468">
        <v>3</v>
      </c>
      <c r="B468" t="s">
        <v>389</v>
      </c>
    </row>
    <row r="469" spans="1:2" x14ac:dyDescent="0.2">
      <c r="A469">
        <v>4</v>
      </c>
      <c r="B469" t="s">
        <v>390</v>
      </c>
    </row>
    <row r="470" spans="1:2" x14ac:dyDescent="0.2">
      <c r="A470">
        <v>5</v>
      </c>
      <c r="B470" t="s">
        <v>391</v>
      </c>
    </row>
    <row r="471" spans="1:2" x14ac:dyDescent="0.2">
      <c r="A471" t="s">
        <v>392</v>
      </c>
      <c r="B471" s="3" t="s">
        <v>393</v>
      </c>
    </row>
    <row r="472" spans="1:2" x14ac:dyDescent="0.2">
      <c r="A472" t="s">
        <v>394</v>
      </c>
      <c r="B472" t="s">
        <v>395</v>
      </c>
    </row>
    <row r="473" spans="1:2" x14ac:dyDescent="0.2">
      <c r="A473" t="s">
        <v>396</v>
      </c>
      <c r="B473" t="s">
        <v>242</v>
      </c>
    </row>
    <row r="474" spans="1:2" x14ac:dyDescent="0.2">
      <c r="A474">
        <v>5</v>
      </c>
    </row>
    <row r="475" spans="1:2" x14ac:dyDescent="0.2">
      <c r="A475">
        <v>6</v>
      </c>
      <c r="B475" t="s">
        <v>397</v>
      </c>
    </row>
    <row r="476" spans="1:2" x14ac:dyDescent="0.2">
      <c r="A476">
        <v>7</v>
      </c>
      <c r="B476" t="s">
        <v>398</v>
      </c>
    </row>
    <row r="477" spans="1:2" x14ac:dyDescent="0.2">
      <c r="A477">
        <v>8</v>
      </c>
      <c r="B477" t="s">
        <v>399</v>
      </c>
    </row>
    <row r="478" spans="1:2" x14ac:dyDescent="0.2">
      <c r="A478">
        <v>9</v>
      </c>
      <c r="B478" s="3" t="s">
        <v>400</v>
      </c>
    </row>
    <row r="480" spans="1:2" x14ac:dyDescent="0.2">
      <c r="A480" t="s">
        <v>401</v>
      </c>
      <c r="B480" t="s">
        <v>402</v>
      </c>
    </row>
    <row r="481" spans="1:15" x14ac:dyDescent="0.2">
      <c r="A481" t="s">
        <v>403</v>
      </c>
      <c r="B481" t="s">
        <v>404</v>
      </c>
    </row>
    <row r="482" spans="1:15" x14ac:dyDescent="0.2">
      <c r="A482" t="s">
        <v>405</v>
      </c>
      <c r="B482" t="s">
        <v>406</v>
      </c>
    </row>
    <row r="490" spans="1:15" x14ac:dyDescent="0.2">
      <c r="A490" s="5" t="s">
        <v>440</v>
      </c>
    </row>
    <row r="493" spans="1:15" x14ac:dyDescent="0.2">
      <c r="A493" s="3" t="s">
        <v>387</v>
      </c>
    </row>
    <row r="494" spans="1:15" x14ac:dyDescent="0.2">
      <c r="A494" t="s">
        <v>220</v>
      </c>
      <c r="C494" t="s">
        <v>222</v>
      </c>
      <c r="D494" t="s">
        <v>223</v>
      </c>
      <c r="E494" t="s">
        <v>224</v>
      </c>
      <c r="F494" t="s">
        <v>225</v>
      </c>
      <c r="G494" t="s">
        <v>226</v>
      </c>
      <c r="H494" t="s">
        <v>227</v>
      </c>
      <c r="J494" t="s">
        <v>228</v>
      </c>
      <c r="K494" t="s">
        <v>229</v>
      </c>
      <c r="L494" t="s">
        <v>230</v>
      </c>
      <c r="M494" t="s">
        <v>231</v>
      </c>
      <c r="N494" t="s">
        <v>232</v>
      </c>
      <c r="O494" t="s">
        <v>233</v>
      </c>
    </row>
    <row r="495" spans="1:15" x14ac:dyDescent="0.2">
      <c r="A495">
        <v>1</v>
      </c>
      <c r="B495" t="s">
        <v>234</v>
      </c>
      <c r="J495" t="s">
        <v>388</v>
      </c>
    </row>
    <row r="496" spans="1:15" x14ac:dyDescent="0.2">
      <c r="A496">
        <v>2</v>
      </c>
      <c r="B496" t="s">
        <v>236</v>
      </c>
      <c r="J496">
        <v>31.23</v>
      </c>
      <c r="K496">
        <v>29.76</v>
      </c>
      <c r="L496">
        <v>30.51</v>
      </c>
      <c r="M496">
        <v>29.1</v>
      </c>
      <c r="N496" t="s">
        <v>441</v>
      </c>
    </row>
    <row r="497" spans="1:14" x14ac:dyDescent="0.2">
      <c r="A497" t="s">
        <v>237</v>
      </c>
      <c r="B497" t="s">
        <v>238</v>
      </c>
    </row>
    <row r="498" spans="1:14" x14ac:dyDescent="0.2">
      <c r="A498">
        <v>3</v>
      </c>
      <c r="B498" t="s">
        <v>389</v>
      </c>
      <c r="J498">
        <v>8.4700000000000006</v>
      </c>
      <c r="K498">
        <v>10.66</v>
      </c>
      <c r="L498">
        <v>10.62</v>
      </c>
      <c r="M498">
        <v>10.49</v>
      </c>
      <c r="N498">
        <v>9.3699999999999992</v>
      </c>
    </row>
    <row r="499" spans="1:14" x14ac:dyDescent="0.2">
      <c r="A499">
        <v>4</v>
      </c>
      <c r="B499" t="s">
        <v>390</v>
      </c>
      <c r="J499">
        <v>15.07</v>
      </c>
      <c r="K499">
        <v>16.57</v>
      </c>
      <c r="L499">
        <v>14.98</v>
      </c>
      <c r="M499">
        <v>15.61</v>
      </c>
      <c r="N499">
        <v>13.56</v>
      </c>
    </row>
    <row r="500" spans="1:14" x14ac:dyDescent="0.2">
      <c r="A500">
        <v>5</v>
      </c>
      <c r="B500" t="s">
        <v>391</v>
      </c>
      <c r="J500">
        <v>17.27</v>
      </c>
      <c r="K500">
        <v>15.94</v>
      </c>
      <c r="L500">
        <v>15.34</v>
      </c>
      <c r="M500">
        <v>11.65</v>
      </c>
      <c r="N500">
        <v>12.03</v>
      </c>
    </row>
    <row r="501" spans="1:14" x14ac:dyDescent="0.2">
      <c r="A501" t="s">
        <v>392</v>
      </c>
      <c r="B501" s="3" t="s">
        <v>393</v>
      </c>
      <c r="K501">
        <v>15.83</v>
      </c>
      <c r="L501">
        <v>14.2</v>
      </c>
      <c r="M501">
        <v>13.93</v>
      </c>
      <c r="N501">
        <v>13.81</v>
      </c>
    </row>
    <row r="502" spans="1:14" x14ac:dyDescent="0.2">
      <c r="A502" t="s">
        <v>394</v>
      </c>
      <c r="B502" t="s">
        <v>395</v>
      </c>
      <c r="J502">
        <v>14.75</v>
      </c>
      <c r="K502">
        <v>16.510000000000002</v>
      </c>
      <c r="L502">
        <v>14.75</v>
      </c>
      <c r="M502">
        <v>13.29</v>
      </c>
      <c r="N502">
        <v>12.89</v>
      </c>
    </row>
    <row r="503" spans="1:14" x14ac:dyDescent="0.2">
      <c r="A503" t="s">
        <v>396</v>
      </c>
      <c r="B503" t="s">
        <v>242</v>
      </c>
      <c r="J503">
        <v>18.149999999999999</v>
      </c>
      <c r="K503">
        <v>19.809999999999999</v>
      </c>
      <c r="L503">
        <v>19.420000000000002</v>
      </c>
      <c r="M503">
        <v>17.440000000000001</v>
      </c>
      <c r="N503">
        <v>15.89</v>
      </c>
    </row>
    <row r="504" spans="1:14" x14ac:dyDescent="0.2">
      <c r="A504">
        <v>5</v>
      </c>
      <c r="N504" t="s">
        <v>442</v>
      </c>
    </row>
    <row r="505" spans="1:14" x14ac:dyDescent="0.2">
      <c r="A505">
        <v>6</v>
      </c>
      <c r="B505" t="s">
        <v>397</v>
      </c>
      <c r="J505">
        <v>1.82</v>
      </c>
      <c r="K505">
        <v>4.63</v>
      </c>
      <c r="L505">
        <v>3.52</v>
      </c>
      <c r="M505">
        <v>7.05</v>
      </c>
    </row>
    <row r="506" spans="1:14" x14ac:dyDescent="0.2">
      <c r="A506">
        <v>7</v>
      </c>
      <c r="B506" t="s">
        <v>398</v>
      </c>
      <c r="J506" s="3" t="s">
        <v>443</v>
      </c>
      <c r="K506">
        <v>4.16</v>
      </c>
      <c r="L506">
        <v>3.72</v>
      </c>
      <c r="M506">
        <v>3.28</v>
      </c>
    </row>
    <row r="507" spans="1:14" x14ac:dyDescent="0.2">
      <c r="A507">
        <v>8</v>
      </c>
      <c r="B507" t="s">
        <v>399</v>
      </c>
      <c r="J507">
        <v>2.56</v>
      </c>
      <c r="K507">
        <v>3.35</v>
      </c>
      <c r="L507">
        <v>3.95</v>
      </c>
      <c r="M507">
        <v>3.13</v>
      </c>
    </row>
    <row r="508" spans="1:14" x14ac:dyDescent="0.2">
      <c r="A508">
        <v>9</v>
      </c>
      <c r="B508" s="3" t="s">
        <v>400</v>
      </c>
      <c r="J508">
        <v>0.44</v>
      </c>
      <c r="K508">
        <v>0.53</v>
      </c>
      <c r="L508">
        <v>0.3</v>
      </c>
      <c r="M508">
        <v>1.1499999999999999</v>
      </c>
    </row>
    <row r="510" spans="1:14" x14ac:dyDescent="0.2">
      <c r="A510" t="s">
        <v>401</v>
      </c>
      <c r="B510" t="s">
        <v>402</v>
      </c>
      <c r="J510">
        <v>7</v>
      </c>
      <c r="K510">
        <v>3</v>
      </c>
      <c r="L510">
        <v>4</v>
      </c>
      <c r="M510">
        <v>3</v>
      </c>
    </row>
    <row r="511" spans="1:14" x14ac:dyDescent="0.2">
      <c r="A511" t="s">
        <v>403</v>
      </c>
      <c r="B511" t="s">
        <v>404</v>
      </c>
      <c r="J511" t="s">
        <v>218</v>
      </c>
      <c r="K511">
        <v>3</v>
      </c>
      <c r="L511">
        <v>3</v>
      </c>
      <c r="M511">
        <v>5</v>
      </c>
    </row>
    <row r="512" spans="1:14" x14ac:dyDescent="0.2">
      <c r="A512" t="s">
        <v>405</v>
      </c>
      <c r="B512" t="s">
        <v>406</v>
      </c>
      <c r="J512">
        <v>1</v>
      </c>
      <c r="K512">
        <v>1</v>
      </c>
      <c r="L512">
        <v>1</v>
      </c>
      <c r="M512" t="s">
        <v>273</v>
      </c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AF Data</vt:lpstr>
      <vt:lpstr>Statistics</vt:lpstr>
      <vt:lpstr>NHM Bones</vt:lpstr>
      <vt:lpstr>Phalanges</vt:lpstr>
      <vt:lpstr>Teeth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Mark Lister</dc:creator>
  <cp:lastModifiedBy>Fred Owen</cp:lastModifiedBy>
  <dcterms:created xsi:type="dcterms:W3CDTF">2022-06-18T13:38:39Z</dcterms:created>
  <dcterms:modified xsi:type="dcterms:W3CDTF">2022-06-18T13:38:39Z</dcterms:modified>
</cp:coreProperties>
</file>